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119029C3-FBE5-40D9-A7BF-933FC515D748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Sheet1" sheetId="1" r:id="rId1"/>
    <sheet name="لیست نهای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4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0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3" i="2"/>
  <c r="E31" i="2"/>
  <c r="G31" i="2" s="1"/>
  <c r="E22" i="2"/>
  <c r="G22" i="2" s="1"/>
  <c r="E15" i="2"/>
  <c r="G15" i="2" s="1"/>
  <c r="E13" i="2"/>
  <c r="G13" i="2" s="1"/>
  <c r="E13" i="1" l="1"/>
  <c r="E22" i="1"/>
  <c r="E31" i="1"/>
  <c r="E15" i="1"/>
</calcChain>
</file>

<file path=xl/sharedStrings.xml><?xml version="1.0" encoding="utf-8"?>
<sst xmlns="http://schemas.openxmlformats.org/spreadsheetml/2006/main" count="444" uniqueCount="162">
  <si>
    <t>ردیف</t>
  </si>
  <si>
    <t>کد کالا</t>
  </si>
  <si>
    <t>نام کالا</t>
  </si>
  <si>
    <t>واحد</t>
  </si>
  <si>
    <t>مانده</t>
  </si>
  <si>
    <t>فلاکس روانساز سیم جوش برنجی</t>
  </si>
  <si>
    <t>گرم</t>
  </si>
  <si>
    <t>050249</t>
  </si>
  <si>
    <t>ضایعات ذوبی فلزی گالوانیزه</t>
  </si>
  <si>
    <t>کیلوگرم</t>
  </si>
  <si>
    <t>39750170</t>
  </si>
  <si>
    <t>رنگ کاتیونی به همراه مخزن هزار لیتری</t>
  </si>
  <si>
    <t>210051</t>
  </si>
  <si>
    <t>کاغذهای رنگی باروکش نایلون ضایعاتی</t>
  </si>
  <si>
    <t>050149</t>
  </si>
  <si>
    <t>ضایعات ذوبی فلزی</t>
  </si>
  <si>
    <t>011449</t>
  </si>
  <si>
    <t>درب وبدنه فوم نشده ضایعاتی جدیدوقدیم رنگشده ورنگنش</t>
  </si>
  <si>
    <t>190649</t>
  </si>
  <si>
    <t>تخته ضایعاتی</t>
  </si>
  <si>
    <t>050349</t>
  </si>
  <si>
    <t>آهن آلات متفرقه غیرفابل استفاده درشرکت</t>
  </si>
  <si>
    <t>191049</t>
  </si>
  <si>
    <t>پالت چوبی سالم در سایزهای مختلف</t>
  </si>
  <si>
    <t>040149</t>
  </si>
  <si>
    <t>ضایعات دورریزاسلیت کلافی</t>
  </si>
  <si>
    <t>121349</t>
  </si>
  <si>
    <t>HIPS موادآسیابی</t>
  </si>
  <si>
    <t>820620143A</t>
  </si>
  <si>
    <t>G.P.P.S موادآسیابی شیشه ای</t>
  </si>
  <si>
    <t>110149</t>
  </si>
  <si>
    <t>+ نایلون ضایعاتی مشمای ضایعاتی</t>
  </si>
  <si>
    <t>011649</t>
  </si>
  <si>
    <t>درب و بدنه فوم شده ضایعاتی مدلهای جدید</t>
  </si>
  <si>
    <t>110249</t>
  </si>
  <si>
    <t>قطعات پلاستیکی ضایعاتی</t>
  </si>
  <si>
    <t>990949</t>
  </si>
  <si>
    <t>فوم بلاکهای ضایعاتی درسایزهایی مختلف</t>
  </si>
  <si>
    <t>880020143A</t>
  </si>
  <si>
    <t>پلی اتیلن سبک آسیابی</t>
  </si>
  <si>
    <t>120449</t>
  </si>
  <si>
    <t>موادپلاستیک آسیابی مخلوطضایعاتی</t>
  </si>
  <si>
    <t>210449</t>
  </si>
  <si>
    <t>کیسه 25کیلویی پلاستیکی خالی مواد</t>
  </si>
  <si>
    <t>210149</t>
  </si>
  <si>
    <t>کارتن خمیری</t>
  </si>
  <si>
    <t>19020141</t>
  </si>
  <si>
    <t>لامپ</t>
  </si>
  <si>
    <t>عدد</t>
  </si>
  <si>
    <t>991849</t>
  </si>
  <si>
    <t>شیشه شکسته وخالی موادآبلیمووغیره</t>
  </si>
  <si>
    <t>طوقهای دورکویل گالوانیزه</t>
  </si>
  <si>
    <t>890210143A</t>
  </si>
  <si>
    <t>PVC موادپلاستیک سیاب شده</t>
  </si>
  <si>
    <t>012049</t>
  </si>
  <si>
    <t>ورق بریده شده روغنی درسایزهای مختلف</t>
  </si>
  <si>
    <t>ورق لفاف گرده کناره کویل گالوانیزه</t>
  </si>
  <si>
    <t>110120270A</t>
  </si>
  <si>
    <t>20% PP پلاستیک باتالک آسیابی</t>
  </si>
  <si>
    <t>212249</t>
  </si>
  <si>
    <t>تسمه بسته بندی ضایعاتی</t>
  </si>
  <si>
    <t>انواع کفش کار ضایعاتی</t>
  </si>
  <si>
    <t>121449</t>
  </si>
  <si>
    <t>ABS  موادپلاستیک پودرشده</t>
  </si>
  <si>
    <t>191149</t>
  </si>
  <si>
    <t>انواع پالت پلاستیکی سالم</t>
  </si>
  <si>
    <t>130120170A</t>
  </si>
  <si>
    <t>POM پلاستیک رنگ طبیعی آسیابی</t>
  </si>
  <si>
    <t>180149</t>
  </si>
  <si>
    <t>220 بشکه خالی لیتری فلزی موادفوم</t>
  </si>
  <si>
    <t>840220543D</t>
  </si>
  <si>
    <t>پلاستیک هیپس طبیعی تزریقی گرانول شده</t>
  </si>
  <si>
    <t>100149</t>
  </si>
  <si>
    <t>آلومینیوم ذوبی</t>
  </si>
  <si>
    <t>101349</t>
  </si>
  <si>
    <t>پودرونوارمگنت اکسترودرشده</t>
  </si>
  <si>
    <t>104149</t>
  </si>
  <si>
    <t>جعبه تقسیم برق 16*10</t>
  </si>
  <si>
    <t>990149</t>
  </si>
  <si>
    <t>تسمه تکه شده دورکویل آهنی</t>
  </si>
  <si>
    <t>انواع موتورفن</t>
  </si>
  <si>
    <t>1121080043</t>
  </si>
  <si>
    <t>رنگ پودری آبی</t>
  </si>
  <si>
    <t>101149</t>
  </si>
  <si>
    <t>سیم برق ضایعاتی روکش دار</t>
  </si>
  <si>
    <t>870120143A</t>
  </si>
  <si>
    <t>موادپلاستیک نایلون اسیایی</t>
  </si>
  <si>
    <t>211249</t>
  </si>
  <si>
    <t>انواع کیسه  و  چتایی خالی</t>
  </si>
  <si>
    <t>181549</t>
  </si>
  <si>
    <t>20 گالن لیتری خالی</t>
  </si>
  <si>
    <t>گالن</t>
  </si>
  <si>
    <t>080849</t>
  </si>
  <si>
    <t>ضایعات مس شامل لوله مس سیم لاکی مس وغیره</t>
  </si>
  <si>
    <t>210050</t>
  </si>
  <si>
    <t>کاغذهای ضایعاتی</t>
  </si>
  <si>
    <t>103449</t>
  </si>
  <si>
    <t>قطعات برقی ضایعاتی</t>
  </si>
  <si>
    <t>120149</t>
  </si>
  <si>
    <t>تایرضایعاتی</t>
  </si>
  <si>
    <t>100349</t>
  </si>
  <si>
    <t>فویل الومینیومی ضایعاتی</t>
  </si>
  <si>
    <t>191549</t>
  </si>
  <si>
    <t>پالت پلاستیکی زیر کمپرسور</t>
  </si>
  <si>
    <t>2021500017</t>
  </si>
  <si>
    <t>mm 5 مفتول مسوار</t>
  </si>
  <si>
    <t>840120243C</t>
  </si>
  <si>
    <t>مواد EPS</t>
  </si>
  <si>
    <t>کپسولهای اتش نشانی درسایزهای مختلف</t>
  </si>
  <si>
    <t>181349</t>
  </si>
  <si>
    <t>گالن 10 لیتری خالی</t>
  </si>
  <si>
    <t>182449</t>
  </si>
  <si>
    <t>منبع پلاستیکی بامحافظ فلزی 1000لیتری</t>
  </si>
  <si>
    <t>1801049</t>
  </si>
  <si>
    <t>بشکه 220لیتری فلزی خالی گازسالم وغر</t>
  </si>
  <si>
    <t>180349</t>
  </si>
  <si>
    <t>220بشکه فلزی موادتینرورنگ وروغن</t>
  </si>
  <si>
    <t>102949</t>
  </si>
  <si>
    <t>انواع پوشال کولرضایعاتی</t>
  </si>
  <si>
    <t>191349</t>
  </si>
  <si>
    <t>قرقره پلاستیکی خالی سیم و کابل</t>
  </si>
  <si>
    <t>182549</t>
  </si>
  <si>
    <t>منبع پلاستیکی بامحافظ فلزی 1000لیتری (درجه 2)</t>
  </si>
  <si>
    <t>9991150</t>
  </si>
  <si>
    <t>سیلندر شارژگاز ساید گلاس</t>
  </si>
  <si>
    <t>101849</t>
  </si>
  <si>
    <t>انواع الکتروپمپ</t>
  </si>
  <si>
    <t>101749</t>
  </si>
  <si>
    <t>انواع الکتروموتورکولر</t>
  </si>
  <si>
    <t>990449</t>
  </si>
  <si>
    <t>باطری فرسوده وضایعاتی خودرو</t>
  </si>
  <si>
    <t>995649</t>
  </si>
  <si>
    <t>هواکش ضایعاتی</t>
  </si>
  <si>
    <t>996249</t>
  </si>
  <si>
    <t>پنکه برقی ضایعاتی</t>
  </si>
  <si>
    <t>181449</t>
  </si>
  <si>
    <t>4 گالن لیتری</t>
  </si>
  <si>
    <t>995049</t>
  </si>
  <si>
    <t>تابلوی برق ضایعاتی</t>
  </si>
  <si>
    <t>995749</t>
  </si>
  <si>
    <t>فن کوئیل مستعمل وضایعاتی</t>
  </si>
  <si>
    <t>182149</t>
  </si>
  <si>
    <t>60 ظرف پلاستیکی دربازدرایرلیتری</t>
  </si>
  <si>
    <t>101649</t>
  </si>
  <si>
    <t>انواع موتورلباسشویی</t>
  </si>
  <si>
    <t>190749</t>
  </si>
  <si>
    <t>تخته سه لایی وپالت سه لایی</t>
  </si>
  <si>
    <t>کارشناسی - ریال</t>
  </si>
  <si>
    <t>خبره گی - ریال</t>
  </si>
  <si>
    <t>پایه - ریال</t>
  </si>
  <si>
    <t>-</t>
  </si>
  <si>
    <t>-----</t>
  </si>
  <si>
    <t>-------</t>
  </si>
  <si>
    <t>--------</t>
  </si>
  <si>
    <t>خارج شد</t>
  </si>
  <si>
    <t>اقلام آماده برای فروش انبار ضایعات 1405/03/27</t>
  </si>
  <si>
    <t>قیمت پایه واحد - ریال</t>
  </si>
  <si>
    <t>قیمت پایه کل - ریال</t>
  </si>
  <si>
    <t>قیمت پیشنهادی واحد - ریال</t>
  </si>
  <si>
    <t>قیمت پیشنهادی کل - ریال</t>
  </si>
  <si>
    <t>موجودی</t>
  </si>
  <si>
    <t>لیست ضایعات نوبت اول 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</si>
</sst>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4" x14ac:knownFonts="1">
    <font>
      <sz val="11"/>
      <color theme="1"/>
      <name val="Arial"/>
      <family val="2"/>
      <scheme val="minor"/>
    </font>
    <font>
      <sz val="16"/>
      <name val="Tahoma"/>
      <family val="2"/>
    </font>
    <font>
      <b/>
      <sz val="10"/>
      <name val="Tahoma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1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3" borderId="6" xfId="0" quotePrefix="1" applyNumberFormat="1" applyFill="1" applyBorder="1" applyAlignment="1">
      <alignment horizontal="center" vertical="center"/>
    </xf>
    <xf numFmtId="3" fontId="0" fillId="3" borderId="3" xfId="0" quotePrefix="1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0" fillId="3" borderId="12" xfId="0" quotePrefix="1" applyNumberFormat="1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0" fillId="4" borderId="12" xfId="0" applyNumberForma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4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rgb="FF000000"/>
        </top>
        <bottom/>
      </border>
    </dxf>
    <dxf>
      <numFmt numFmtId="3" formatCode="#,##0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rgb="FF000000"/>
        </top>
        <bottom/>
      </border>
    </dxf>
    <dxf>
      <numFmt numFmtId="3" formatCode="#,##0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64" formatCode="#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diagonalUp="0" diagonalDown="0"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64" formatCode="#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9EB27D-FC52-4571-8A8C-E8077EDC5895}" name="Table1" displayName="Table1" ref="A2:H74" totalsRowShown="0" headerRowDxfId="43" dataDxfId="41" headerRowBorderDxfId="42" tableBorderDxfId="40" totalsRowBorderDxfId="39">
  <sortState ref="A3:E74">
    <sortCondition descending="1" ref="E2:E74"/>
  </sortState>
  <tableColumns count="8">
    <tableColumn id="1" xr3:uid="{EDD08E44-10AA-4EAB-AAA0-78E3137066F5}" name="ردیف" dataDxfId="38" totalsRowDxfId="37"/>
    <tableColumn id="2" xr3:uid="{4602407F-285A-4F4F-9323-3D528794CA56}" name="کد کالا" dataDxfId="36" totalsRowDxfId="35"/>
    <tableColumn id="3" xr3:uid="{087327F5-5410-4C5C-9D04-B9D81F526A2D}" name="نام کالا" dataDxfId="34" totalsRowDxfId="33"/>
    <tableColumn id="4" xr3:uid="{3E2B7E90-BBB9-4405-AB54-F4A328B2DA8C}" name="واحد" dataDxfId="32" totalsRowDxfId="31"/>
    <tableColumn id="5" xr3:uid="{25BC29DE-DEB7-4E7E-B82A-AC888E8C085E}" name="مانده" dataDxfId="30" totalsRowDxfId="29"/>
    <tableColumn id="9" xr3:uid="{A27D6AEB-11DF-468A-88DF-170BB5512AFC}" name="کارشناسی - ریال" dataDxfId="28" totalsRowDxfId="27"/>
    <tableColumn id="12" xr3:uid="{414DF844-CF57-49F5-A99A-258184C84520}" name="خبره گی - ریال" dataDxfId="26" totalsRowDxfId="25"/>
    <tableColumn id="11" xr3:uid="{24D1F7B4-3DC6-470E-9AD7-1D475E664C88}" name="پایه - ریال" dataDxfId="24" totalsRow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0A2B43-B81F-4D6C-864C-29B2ACA22982}" name="Table13" displayName="Table13" ref="A2:I73" totalsRowShown="0" headerRowDxfId="22" dataDxfId="20" headerRowBorderDxfId="21" tableBorderDxfId="19" totalsRowBorderDxfId="18">
  <sortState ref="A3:E73">
    <sortCondition descending="1" ref="E2:E73"/>
  </sortState>
  <tableColumns count="9">
    <tableColumn id="1" xr3:uid="{5A465194-8D4A-4725-8976-B37EE943731F}" name="ردیف" dataDxfId="17" totalsRowDxfId="16"/>
    <tableColumn id="2" xr3:uid="{0263F073-71C1-425D-B9E1-85B4A734DBEC}" name="کد کالا" dataDxfId="15" totalsRowDxfId="14"/>
    <tableColumn id="3" xr3:uid="{DD14E819-F61F-45A8-871C-8951E98D5E29}" name="نام کالا" dataDxfId="13" totalsRowDxfId="12"/>
    <tableColumn id="4" xr3:uid="{6DACB2E9-FAA5-4CC6-9D57-F657BE03A7A5}" name="واحد" dataDxfId="11" totalsRowDxfId="10"/>
    <tableColumn id="5" xr3:uid="{93066B90-2A46-44F7-B409-22A2BC9DBF43}" name="موجودی" dataDxfId="9" totalsRowDxfId="8"/>
    <tableColumn id="11" xr3:uid="{837466ED-47F7-4302-B17D-C98BEE9C0D56}" name="قیمت پایه واحد - ریال" dataDxfId="7" totalsRowDxfId="6"/>
    <tableColumn id="6" xr3:uid="{094826D2-2C95-45AD-B563-69801A2481F0}" name="قیمت پایه کل - ریال" dataDxfId="5" totalsRowDxfId="4">
      <calculatedColumnFormula>Table13[[#This Row],[قیمت پایه واحد - ریال]]*Table13[[#This Row],[موجودی]]</calculatedColumnFormula>
    </tableColumn>
    <tableColumn id="7" xr3:uid="{A8FEC019-00FB-4A3C-A5AE-E773170D0E1E}" name="قیمت پیشنهادی واحد - ریال" dataDxfId="3" totalsRowDxfId="2"/>
    <tableColumn id="8" xr3:uid="{3B66F0ED-BBF3-4B14-86D0-836DFA35977B}" name="قیمت پیشنهادی کل - ریال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rightToLeft="1" topLeftCell="A55" workbookViewId="0">
      <selection activeCell="E69" sqref="E69"/>
    </sheetView>
  </sheetViews>
  <sheetFormatPr defaultRowHeight="14.25" x14ac:dyDescent="0.2"/>
  <cols>
    <col min="2" max="2" width="11.25" bestFit="1" customWidth="1"/>
    <col min="3" max="3" width="43.125" bestFit="1" customWidth="1"/>
    <col min="4" max="4" width="8.375" bestFit="1" customWidth="1"/>
    <col min="5" max="5" width="8.75" bestFit="1" customWidth="1"/>
    <col min="6" max="6" width="20.875" bestFit="1" customWidth="1"/>
    <col min="7" max="8" width="15.25" customWidth="1"/>
  </cols>
  <sheetData>
    <row r="1" spans="1:8" ht="21" thickTop="1" thickBot="1" x14ac:dyDescent="0.25">
      <c r="A1" s="18" t="s">
        <v>155</v>
      </c>
      <c r="B1" s="19"/>
      <c r="C1" s="19"/>
      <c r="D1" s="19"/>
      <c r="E1" s="19"/>
      <c r="F1" s="19"/>
      <c r="G1" s="19"/>
      <c r="H1" s="20"/>
    </row>
    <row r="2" spans="1:8" ht="15" thickTop="1" x14ac:dyDescent="0.2">
      <c r="A2" s="4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147</v>
      </c>
      <c r="G2" s="6" t="s">
        <v>148</v>
      </c>
      <c r="H2" s="6" t="s">
        <v>149</v>
      </c>
    </row>
    <row r="3" spans="1:8" x14ac:dyDescent="0.2">
      <c r="A3" s="2">
        <v>1</v>
      </c>
      <c r="B3" s="1">
        <v>3631000143</v>
      </c>
      <c r="C3" s="1" t="s">
        <v>5</v>
      </c>
      <c r="D3" s="1" t="s">
        <v>6</v>
      </c>
      <c r="E3" s="3">
        <v>40000</v>
      </c>
      <c r="F3" s="7">
        <v>2000</v>
      </c>
      <c r="G3" s="8">
        <v>5500</v>
      </c>
      <c r="H3" s="7">
        <v>2000</v>
      </c>
    </row>
    <row r="4" spans="1:8" x14ac:dyDescent="0.2">
      <c r="A4" s="2">
        <v>2</v>
      </c>
      <c r="B4" s="1" t="s">
        <v>10</v>
      </c>
      <c r="C4" s="1" t="s">
        <v>11</v>
      </c>
      <c r="D4" s="1" t="s">
        <v>9</v>
      </c>
      <c r="E4" s="3">
        <v>24000</v>
      </c>
      <c r="F4" s="3">
        <v>55000</v>
      </c>
      <c r="G4" s="3">
        <v>5500</v>
      </c>
      <c r="H4" s="3">
        <v>55000</v>
      </c>
    </row>
    <row r="5" spans="1:8" x14ac:dyDescent="0.2">
      <c r="A5" s="2">
        <v>3</v>
      </c>
      <c r="B5" s="1" t="s">
        <v>7</v>
      </c>
      <c r="C5" s="1" t="s">
        <v>8</v>
      </c>
      <c r="D5" s="1" t="s">
        <v>9</v>
      </c>
      <c r="E5" s="3">
        <v>23000</v>
      </c>
      <c r="F5" s="3">
        <v>360000</v>
      </c>
      <c r="G5" s="3">
        <v>320000</v>
      </c>
      <c r="H5" s="3">
        <v>360000</v>
      </c>
    </row>
    <row r="6" spans="1:8" x14ac:dyDescent="0.2">
      <c r="A6" s="2">
        <v>4</v>
      </c>
      <c r="B6" s="1" t="s">
        <v>14</v>
      </c>
      <c r="C6" s="1" t="s">
        <v>15</v>
      </c>
      <c r="D6" s="1" t="s">
        <v>9</v>
      </c>
      <c r="E6" s="3">
        <v>17000</v>
      </c>
      <c r="F6" s="3">
        <v>350000</v>
      </c>
      <c r="G6" s="3">
        <v>395000</v>
      </c>
      <c r="H6" s="3">
        <v>395000</v>
      </c>
    </row>
    <row r="7" spans="1:8" x14ac:dyDescent="0.2">
      <c r="A7" s="2">
        <v>5</v>
      </c>
      <c r="B7" s="1" t="s">
        <v>12</v>
      </c>
      <c r="C7" s="1" t="s">
        <v>13</v>
      </c>
      <c r="D7" s="1" t="s">
        <v>9</v>
      </c>
      <c r="E7" s="3">
        <v>15000</v>
      </c>
      <c r="F7" s="3">
        <v>5000</v>
      </c>
      <c r="G7" s="3">
        <v>5500</v>
      </c>
      <c r="H7" s="3">
        <v>5500</v>
      </c>
    </row>
    <row r="8" spans="1:8" x14ac:dyDescent="0.2">
      <c r="A8" s="2">
        <v>6</v>
      </c>
      <c r="B8" s="1" t="s">
        <v>16</v>
      </c>
      <c r="C8" s="1" t="s">
        <v>17</v>
      </c>
      <c r="D8" s="1" t="s">
        <v>9</v>
      </c>
      <c r="E8" s="3">
        <v>12479</v>
      </c>
      <c r="F8" s="3">
        <v>350000</v>
      </c>
      <c r="G8" s="3">
        <v>395000</v>
      </c>
      <c r="H8" s="3">
        <v>395000</v>
      </c>
    </row>
    <row r="9" spans="1:8" x14ac:dyDescent="0.2">
      <c r="A9" s="2">
        <v>7</v>
      </c>
      <c r="B9" s="1" t="s">
        <v>18</v>
      </c>
      <c r="C9" s="1" t="s">
        <v>19</v>
      </c>
      <c r="D9" s="1" t="s">
        <v>9</v>
      </c>
      <c r="E9" s="3">
        <v>11000</v>
      </c>
      <c r="F9" s="3">
        <v>60000</v>
      </c>
      <c r="G9" s="3">
        <v>90000</v>
      </c>
      <c r="H9" s="3">
        <v>70000</v>
      </c>
    </row>
    <row r="10" spans="1:8" x14ac:dyDescent="0.2">
      <c r="A10" s="2">
        <v>8</v>
      </c>
      <c r="B10" s="1" t="s">
        <v>24</v>
      </c>
      <c r="C10" s="1" t="s">
        <v>25</v>
      </c>
      <c r="D10" s="1" t="s">
        <v>9</v>
      </c>
      <c r="E10" s="3">
        <v>11000</v>
      </c>
      <c r="F10" s="3">
        <v>240000</v>
      </c>
      <c r="G10" s="3">
        <v>395000</v>
      </c>
      <c r="H10" s="3">
        <v>350000</v>
      </c>
    </row>
    <row r="11" spans="1:8" x14ac:dyDescent="0.2">
      <c r="A11" s="2">
        <v>9</v>
      </c>
      <c r="B11" s="1" t="s">
        <v>22</v>
      </c>
      <c r="C11" s="1" t="s">
        <v>23</v>
      </c>
      <c r="D11" s="1" t="s">
        <v>9</v>
      </c>
      <c r="E11" s="3">
        <v>9520</v>
      </c>
      <c r="F11" s="3">
        <v>110000</v>
      </c>
      <c r="G11" s="3">
        <v>90000</v>
      </c>
      <c r="H11" s="3">
        <v>110000</v>
      </c>
    </row>
    <row r="12" spans="1:8" x14ac:dyDescent="0.2">
      <c r="A12" s="2">
        <v>10</v>
      </c>
      <c r="B12" s="1" t="s">
        <v>20</v>
      </c>
      <c r="C12" s="1" t="s">
        <v>21</v>
      </c>
      <c r="D12" s="1" t="s">
        <v>9</v>
      </c>
      <c r="E12" s="3">
        <v>9500</v>
      </c>
      <c r="F12" s="3">
        <v>240000</v>
      </c>
      <c r="G12" s="3">
        <v>250000</v>
      </c>
      <c r="H12" s="3">
        <v>250000</v>
      </c>
    </row>
    <row r="13" spans="1:8" x14ac:dyDescent="0.2">
      <c r="A13" s="2">
        <v>11</v>
      </c>
      <c r="B13" s="1" t="s">
        <v>26</v>
      </c>
      <c r="C13" s="1" t="s">
        <v>27</v>
      </c>
      <c r="D13" s="1" t="s">
        <v>9</v>
      </c>
      <c r="E13" s="3">
        <f xml:space="preserve"> 7645+640+600+580</f>
        <v>9465</v>
      </c>
      <c r="F13" s="3">
        <v>480000</v>
      </c>
      <c r="G13" s="3">
        <v>400000</v>
      </c>
      <c r="H13" s="3">
        <v>480000</v>
      </c>
    </row>
    <row r="14" spans="1:8" x14ac:dyDescent="0.2">
      <c r="A14" s="2">
        <v>12</v>
      </c>
      <c r="B14" s="1" t="s">
        <v>34</v>
      </c>
      <c r="C14" s="1" t="s">
        <v>35</v>
      </c>
      <c r="D14" s="1" t="s">
        <v>9</v>
      </c>
      <c r="E14" s="3">
        <v>9000</v>
      </c>
      <c r="F14" s="3">
        <v>270000</v>
      </c>
      <c r="G14" s="3">
        <v>66000</v>
      </c>
      <c r="H14" s="3">
        <v>270000</v>
      </c>
    </row>
    <row r="15" spans="1:8" x14ac:dyDescent="0.2">
      <c r="A15" s="2">
        <v>13</v>
      </c>
      <c r="B15" s="1" t="s">
        <v>28</v>
      </c>
      <c r="C15" s="1" t="s">
        <v>29</v>
      </c>
      <c r="D15" s="1" t="s">
        <v>9</v>
      </c>
      <c r="E15" s="3">
        <f xml:space="preserve"> 6060+700+740</f>
        <v>7500</v>
      </c>
      <c r="F15" s="3">
        <v>550000</v>
      </c>
      <c r="G15" s="3">
        <v>300000</v>
      </c>
      <c r="H15" s="3">
        <v>550000</v>
      </c>
    </row>
    <row r="16" spans="1:8" x14ac:dyDescent="0.2">
      <c r="A16" s="2">
        <v>14</v>
      </c>
      <c r="B16" s="1" t="s">
        <v>30</v>
      </c>
      <c r="C16" s="1" t="s">
        <v>31</v>
      </c>
      <c r="D16" s="1" t="s">
        <v>9</v>
      </c>
      <c r="E16" s="3">
        <v>6000.8</v>
      </c>
      <c r="F16" s="3">
        <v>180000</v>
      </c>
      <c r="G16" s="3">
        <v>161240</v>
      </c>
      <c r="H16" s="3">
        <v>180000</v>
      </c>
    </row>
    <row r="17" spans="1:8" x14ac:dyDescent="0.2">
      <c r="A17" s="2">
        <v>15</v>
      </c>
      <c r="B17" s="1" t="s">
        <v>32</v>
      </c>
      <c r="C17" s="1" t="s">
        <v>33</v>
      </c>
      <c r="D17" s="1" t="s">
        <v>9</v>
      </c>
      <c r="E17" s="3">
        <v>5000</v>
      </c>
      <c r="F17" s="3">
        <v>300000</v>
      </c>
      <c r="G17" s="3">
        <v>31350</v>
      </c>
      <c r="H17" s="3">
        <v>300000</v>
      </c>
    </row>
    <row r="18" spans="1:8" x14ac:dyDescent="0.2">
      <c r="A18" s="2">
        <v>16</v>
      </c>
      <c r="B18" s="1" t="s">
        <v>36</v>
      </c>
      <c r="C18" s="1" t="s">
        <v>37</v>
      </c>
      <c r="D18" s="1" t="s">
        <v>9</v>
      </c>
      <c r="E18" s="3">
        <v>5000</v>
      </c>
      <c r="F18" s="3">
        <v>50000</v>
      </c>
      <c r="G18" s="3">
        <v>9000</v>
      </c>
      <c r="H18" s="3">
        <v>50000</v>
      </c>
    </row>
    <row r="19" spans="1:8" x14ac:dyDescent="0.2">
      <c r="A19" s="2">
        <v>17</v>
      </c>
      <c r="B19" s="1" t="s">
        <v>44</v>
      </c>
      <c r="C19" s="1" t="s">
        <v>45</v>
      </c>
      <c r="D19" s="1" t="s">
        <v>9</v>
      </c>
      <c r="E19" s="3">
        <v>4000</v>
      </c>
      <c r="F19" s="3">
        <v>280000</v>
      </c>
      <c r="G19" s="3">
        <v>259050</v>
      </c>
      <c r="H19" s="3">
        <v>280000</v>
      </c>
    </row>
    <row r="20" spans="1:8" x14ac:dyDescent="0.2">
      <c r="A20" s="2">
        <v>18</v>
      </c>
      <c r="B20" s="1" t="s">
        <v>38</v>
      </c>
      <c r="C20" s="1" t="s">
        <v>39</v>
      </c>
      <c r="D20" s="1" t="s">
        <v>9</v>
      </c>
      <c r="E20" s="3">
        <v>3280</v>
      </c>
      <c r="F20" s="3">
        <v>530000</v>
      </c>
      <c r="G20" s="3" t="s">
        <v>150</v>
      </c>
      <c r="H20" s="3">
        <v>530000</v>
      </c>
    </row>
    <row r="21" spans="1:8" x14ac:dyDescent="0.2">
      <c r="A21" s="2">
        <v>19</v>
      </c>
      <c r="B21" s="1" t="s">
        <v>40</v>
      </c>
      <c r="C21" s="1" t="s">
        <v>41</v>
      </c>
      <c r="D21" s="1" t="s">
        <v>9</v>
      </c>
      <c r="E21" s="3">
        <v>3020</v>
      </c>
      <c r="F21" s="3">
        <v>300000</v>
      </c>
      <c r="G21" s="3">
        <v>310000</v>
      </c>
      <c r="H21" s="3">
        <v>310000</v>
      </c>
    </row>
    <row r="22" spans="1:8" x14ac:dyDescent="0.2">
      <c r="A22" s="2">
        <v>20</v>
      </c>
      <c r="B22" s="1" t="s">
        <v>52</v>
      </c>
      <c r="C22" s="1" t="s">
        <v>53</v>
      </c>
      <c r="D22" s="1" t="s">
        <v>9</v>
      </c>
      <c r="E22" s="3">
        <f xml:space="preserve"> 1750+530+510</f>
        <v>2790</v>
      </c>
      <c r="F22" s="3">
        <v>250000</v>
      </c>
      <c r="G22" s="3">
        <v>103500</v>
      </c>
      <c r="H22" s="3">
        <v>250000</v>
      </c>
    </row>
    <row r="23" spans="1:8" x14ac:dyDescent="0.2">
      <c r="A23" s="2">
        <v>21</v>
      </c>
      <c r="B23" s="1" t="s">
        <v>42</v>
      </c>
      <c r="C23" s="1" t="s">
        <v>43</v>
      </c>
      <c r="D23" s="1" t="s">
        <v>9</v>
      </c>
      <c r="E23" s="3">
        <v>2730</v>
      </c>
      <c r="F23" s="3">
        <v>400000</v>
      </c>
      <c r="G23" s="3">
        <v>420000</v>
      </c>
      <c r="H23" s="3">
        <v>420000</v>
      </c>
    </row>
    <row r="24" spans="1:8" x14ac:dyDescent="0.2">
      <c r="A24" s="2">
        <v>22</v>
      </c>
      <c r="B24" s="1" t="s">
        <v>145</v>
      </c>
      <c r="C24" s="1" t="s">
        <v>146</v>
      </c>
      <c r="D24" s="1" t="s">
        <v>9</v>
      </c>
      <c r="E24" s="3">
        <v>2490</v>
      </c>
      <c r="F24" s="3">
        <v>60000</v>
      </c>
      <c r="G24" s="3">
        <v>90000</v>
      </c>
      <c r="H24" s="3">
        <v>70000</v>
      </c>
    </row>
    <row r="25" spans="1:8" x14ac:dyDescent="0.2">
      <c r="A25" s="2">
        <v>23</v>
      </c>
      <c r="B25" s="1" t="s">
        <v>46</v>
      </c>
      <c r="C25" s="1" t="s">
        <v>47</v>
      </c>
      <c r="D25" s="1" t="s">
        <v>48</v>
      </c>
      <c r="E25" s="3">
        <v>2015</v>
      </c>
      <c r="F25" s="3">
        <v>1000</v>
      </c>
      <c r="G25" s="3">
        <v>1100</v>
      </c>
      <c r="H25" s="3">
        <v>1100</v>
      </c>
    </row>
    <row r="26" spans="1:8" x14ac:dyDescent="0.2">
      <c r="A26" s="2">
        <v>24</v>
      </c>
      <c r="B26" s="1" t="s">
        <v>49</v>
      </c>
      <c r="C26" s="1" t="s">
        <v>50</v>
      </c>
      <c r="D26" s="1" t="s">
        <v>9</v>
      </c>
      <c r="E26" s="3">
        <v>2000</v>
      </c>
      <c r="F26" s="3">
        <v>30000</v>
      </c>
      <c r="G26" s="3">
        <v>37000</v>
      </c>
      <c r="H26" s="3">
        <v>37000</v>
      </c>
    </row>
    <row r="27" spans="1:8" x14ac:dyDescent="0.2">
      <c r="A27" s="2">
        <v>25</v>
      </c>
      <c r="B27" s="1">
        <v>30549</v>
      </c>
      <c r="C27" s="1" t="s">
        <v>51</v>
      </c>
      <c r="D27" s="1" t="s">
        <v>9</v>
      </c>
      <c r="E27" s="3">
        <v>1760</v>
      </c>
      <c r="F27" s="3">
        <v>360000</v>
      </c>
      <c r="G27" s="3">
        <v>320000</v>
      </c>
      <c r="H27" s="3">
        <v>360000</v>
      </c>
    </row>
    <row r="28" spans="1:8" x14ac:dyDescent="0.2">
      <c r="A28" s="2">
        <v>26</v>
      </c>
      <c r="B28" s="1" t="s">
        <v>54</v>
      </c>
      <c r="C28" s="1" t="s">
        <v>55</v>
      </c>
      <c r="D28" s="1" t="s">
        <v>9</v>
      </c>
      <c r="E28" s="3">
        <v>1650</v>
      </c>
      <c r="F28" s="3">
        <v>380000</v>
      </c>
      <c r="G28" s="3">
        <v>398000</v>
      </c>
      <c r="H28" s="3">
        <v>398000</v>
      </c>
    </row>
    <row r="29" spans="1:8" x14ac:dyDescent="0.2">
      <c r="A29" s="2">
        <v>27</v>
      </c>
      <c r="B29" s="1">
        <v>30449</v>
      </c>
      <c r="C29" s="1" t="s">
        <v>56</v>
      </c>
      <c r="D29" s="1" t="s">
        <v>9</v>
      </c>
      <c r="E29" s="3">
        <v>1400</v>
      </c>
      <c r="F29" s="3">
        <v>360000</v>
      </c>
      <c r="G29" s="3">
        <v>320000</v>
      </c>
      <c r="H29" s="3">
        <v>360000</v>
      </c>
    </row>
    <row r="30" spans="1:8" x14ac:dyDescent="0.2">
      <c r="A30" s="2">
        <v>28</v>
      </c>
      <c r="B30" s="1" t="s">
        <v>57</v>
      </c>
      <c r="C30" s="1" t="s">
        <v>58</v>
      </c>
      <c r="D30" s="1" t="s">
        <v>9</v>
      </c>
      <c r="E30" s="3">
        <v>1195</v>
      </c>
      <c r="F30" s="3">
        <v>250000</v>
      </c>
      <c r="G30" s="3">
        <v>670000</v>
      </c>
      <c r="H30" s="3">
        <v>250000</v>
      </c>
    </row>
    <row r="31" spans="1:8" x14ac:dyDescent="0.2">
      <c r="A31" s="2">
        <v>29</v>
      </c>
      <c r="B31" s="1" t="s">
        <v>62</v>
      </c>
      <c r="C31" s="1" t="s">
        <v>63</v>
      </c>
      <c r="D31" s="1" t="s">
        <v>9</v>
      </c>
      <c r="E31" s="3">
        <f xml:space="preserve"> 865+190</f>
        <v>1055</v>
      </c>
      <c r="F31" s="3">
        <v>700000</v>
      </c>
      <c r="G31" s="3">
        <v>400000</v>
      </c>
      <c r="H31" s="3">
        <v>700000</v>
      </c>
    </row>
    <row r="32" spans="1:8" x14ac:dyDescent="0.2">
      <c r="A32" s="2">
        <v>30</v>
      </c>
      <c r="B32" s="1" t="s">
        <v>59</v>
      </c>
      <c r="C32" s="1" t="s">
        <v>60</v>
      </c>
      <c r="D32" s="1" t="s">
        <v>9</v>
      </c>
      <c r="E32" s="3">
        <v>1000</v>
      </c>
      <c r="F32" s="3">
        <v>250000</v>
      </c>
      <c r="G32" s="3">
        <v>40500</v>
      </c>
      <c r="H32" s="3">
        <v>250000</v>
      </c>
    </row>
    <row r="33" spans="1:8" x14ac:dyDescent="0.2">
      <c r="A33" s="2">
        <v>31</v>
      </c>
      <c r="B33" s="1">
        <v>103849</v>
      </c>
      <c r="C33" s="1" t="s">
        <v>61</v>
      </c>
      <c r="D33" s="1" t="s">
        <v>9</v>
      </c>
      <c r="E33" s="3">
        <v>950</v>
      </c>
      <c r="F33" s="3">
        <v>10000</v>
      </c>
      <c r="G33" s="3">
        <v>36000</v>
      </c>
      <c r="H33" s="3">
        <v>10000</v>
      </c>
    </row>
    <row r="34" spans="1:8" x14ac:dyDescent="0.2">
      <c r="A34" s="2">
        <v>32</v>
      </c>
      <c r="B34" s="1" t="s">
        <v>64</v>
      </c>
      <c r="C34" s="1" t="s">
        <v>65</v>
      </c>
      <c r="D34" s="1" t="s">
        <v>48</v>
      </c>
      <c r="E34" s="3">
        <v>820</v>
      </c>
      <c r="F34" s="3">
        <v>6000000</v>
      </c>
      <c r="G34" s="3">
        <v>6000000</v>
      </c>
      <c r="H34" s="3">
        <v>6000000</v>
      </c>
    </row>
    <row r="35" spans="1:8" x14ac:dyDescent="0.2">
      <c r="A35" s="2">
        <v>33</v>
      </c>
      <c r="B35" s="1" t="s">
        <v>66</v>
      </c>
      <c r="C35" s="1" t="s">
        <v>67</v>
      </c>
      <c r="D35" s="1" t="s">
        <v>9</v>
      </c>
      <c r="E35" s="3">
        <v>700</v>
      </c>
      <c r="F35" s="3">
        <v>700000</v>
      </c>
      <c r="G35" s="3">
        <v>275000</v>
      </c>
      <c r="H35" s="3">
        <v>700000</v>
      </c>
    </row>
    <row r="36" spans="1:8" x14ac:dyDescent="0.2">
      <c r="A36" s="2">
        <v>34</v>
      </c>
      <c r="B36" s="1" t="s">
        <v>68</v>
      </c>
      <c r="C36" s="1" t="s">
        <v>69</v>
      </c>
      <c r="D36" s="1" t="s">
        <v>48</v>
      </c>
      <c r="E36" s="3">
        <v>700</v>
      </c>
      <c r="F36" s="3">
        <v>6000000</v>
      </c>
      <c r="G36" s="3">
        <v>6200000</v>
      </c>
      <c r="H36" s="3">
        <v>6200000</v>
      </c>
    </row>
    <row r="37" spans="1:8" x14ac:dyDescent="0.2">
      <c r="A37" s="2">
        <v>35</v>
      </c>
      <c r="B37" s="1" t="s">
        <v>70</v>
      </c>
      <c r="C37" s="1" t="s">
        <v>71</v>
      </c>
      <c r="D37" s="1" t="s">
        <v>9</v>
      </c>
      <c r="E37" s="3">
        <v>605</v>
      </c>
      <c r="F37" s="3">
        <v>580000</v>
      </c>
      <c r="G37" s="3">
        <v>225000</v>
      </c>
      <c r="H37" s="3">
        <v>580000</v>
      </c>
    </row>
    <row r="38" spans="1:8" x14ac:dyDescent="0.2">
      <c r="A38" s="2">
        <v>36</v>
      </c>
      <c r="B38" s="1" t="s">
        <v>72</v>
      </c>
      <c r="C38" s="1" t="s">
        <v>73</v>
      </c>
      <c r="D38" s="1" t="s">
        <v>9</v>
      </c>
      <c r="E38" s="3">
        <v>575</v>
      </c>
      <c r="F38" s="3">
        <v>4100000</v>
      </c>
      <c r="G38" s="3">
        <v>3830000</v>
      </c>
      <c r="H38" s="3">
        <v>4100000</v>
      </c>
    </row>
    <row r="39" spans="1:8" x14ac:dyDescent="0.2">
      <c r="A39" s="2">
        <v>37</v>
      </c>
      <c r="B39" s="1" t="s">
        <v>94</v>
      </c>
      <c r="C39" s="1" t="s">
        <v>95</v>
      </c>
      <c r="D39" s="1" t="s">
        <v>9</v>
      </c>
      <c r="E39" s="3">
        <v>550</v>
      </c>
      <c r="F39" s="3">
        <v>350000</v>
      </c>
      <c r="G39" s="3">
        <v>350000</v>
      </c>
      <c r="H39" s="3">
        <v>350000</v>
      </c>
    </row>
    <row r="40" spans="1:8" x14ac:dyDescent="0.2">
      <c r="A40" s="2">
        <v>38</v>
      </c>
      <c r="B40" s="1" t="s">
        <v>78</v>
      </c>
      <c r="C40" s="1" t="s">
        <v>79</v>
      </c>
      <c r="D40" s="1" t="s">
        <v>9</v>
      </c>
      <c r="E40" s="3">
        <v>540</v>
      </c>
      <c r="F40" s="3">
        <v>330000</v>
      </c>
      <c r="G40" s="3">
        <v>250000</v>
      </c>
      <c r="H40" s="3">
        <v>330000</v>
      </c>
    </row>
    <row r="41" spans="1:8" x14ac:dyDescent="0.2">
      <c r="A41" s="2">
        <v>39</v>
      </c>
      <c r="B41" s="1" t="s">
        <v>74</v>
      </c>
      <c r="C41" s="1" t="s">
        <v>75</v>
      </c>
      <c r="D41" s="1" t="s">
        <v>9</v>
      </c>
      <c r="E41" s="3">
        <v>495</v>
      </c>
      <c r="F41" s="3">
        <v>150000</v>
      </c>
      <c r="G41" s="3">
        <v>18000</v>
      </c>
      <c r="H41" s="3">
        <v>150000</v>
      </c>
    </row>
    <row r="42" spans="1:8" x14ac:dyDescent="0.2">
      <c r="A42" s="2">
        <v>40</v>
      </c>
      <c r="B42" s="1" t="s">
        <v>76</v>
      </c>
      <c r="C42" s="1" t="s">
        <v>77</v>
      </c>
      <c r="D42" s="1" t="s">
        <v>48</v>
      </c>
      <c r="E42" s="3">
        <v>472</v>
      </c>
      <c r="F42" s="3">
        <v>10000</v>
      </c>
      <c r="G42" s="3">
        <v>81000</v>
      </c>
      <c r="H42" s="3">
        <v>10000</v>
      </c>
    </row>
    <row r="43" spans="1:8" x14ac:dyDescent="0.2">
      <c r="A43" s="2">
        <v>41</v>
      </c>
      <c r="B43" s="1">
        <v>103049</v>
      </c>
      <c r="C43" s="1" t="s">
        <v>80</v>
      </c>
      <c r="D43" s="1" t="s">
        <v>48</v>
      </c>
      <c r="E43" s="3">
        <v>421</v>
      </c>
      <c r="F43" s="3">
        <v>90000</v>
      </c>
      <c r="G43" s="3">
        <v>90000</v>
      </c>
      <c r="H43" s="3">
        <v>90000</v>
      </c>
    </row>
    <row r="44" spans="1:8" x14ac:dyDescent="0.2">
      <c r="A44" s="2">
        <v>42</v>
      </c>
      <c r="B44" s="1" t="s">
        <v>83</v>
      </c>
      <c r="C44" s="1" t="s">
        <v>84</v>
      </c>
      <c r="D44" s="1" t="s">
        <v>9</v>
      </c>
      <c r="E44" s="3">
        <v>400</v>
      </c>
      <c r="F44" s="3">
        <v>5000000</v>
      </c>
      <c r="G44" s="3">
        <v>967509</v>
      </c>
      <c r="H44" s="3">
        <v>5000000</v>
      </c>
    </row>
    <row r="45" spans="1:8" x14ac:dyDescent="0.2">
      <c r="A45" s="2">
        <v>43</v>
      </c>
      <c r="B45" s="1" t="s">
        <v>81</v>
      </c>
      <c r="C45" s="1" t="s">
        <v>82</v>
      </c>
      <c r="D45" s="1" t="s">
        <v>9</v>
      </c>
      <c r="E45" s="3">
        <v>360</v>
      </c>
      <c r="F45" s="3">
        <v>200000</v>
      </c>
      <c r="G45" s="3">
        <v>260000</v>
      </c>
      <c r="H45" s="3">
        <v>200000</v>
      </c>
    </row>
    <row r="46" spans="1:8" x14ac:dyDescent="0.2">
      <c r="A46" s="2">
        <v>44</v>
      </c>
      <c r="B46" s="1" t="s">
        <v>85</v>
      </c>
      <c r="C46" s="1" t="s">
        <v>86</v>
      </c>
      <c r="D46" s="1" t="s">
        <v>9</v>
      </c>
      <c r="E46" s="3">
        <v>275</v>
      </c>
      <c r="F46" s="3">
        <v>300000</v>
      </c>
      <c r="G46" s="3">
        <v>315000</v>
      </c>
      <c r="H46" s="3">
        <v>315000</v>
      </c>
    </row>
    <row r="47" spans="1:8" x14ac:dyDescent="0.2">
      <c r="A47" s="2">
        <v>45</v>
      </c>
      <c r="B47" s="1" t="s">
        <v>92</v>
      </c>
      <c r="C47" s="1" t="s">
        <v>93</v>
      </c>
      <c r="D47" s="1" t="s">
        <v>9</v>
      </c>
      <c r="E47" s="3">
        <v>240</v>
      </c>
      <c r="F47" s="3">
        <v>6500000</v>
      </c>
      <c r="G47" s="3">
        <v>15000000</v>
      </c>
      <c r="H47" s="3">
        <v>6500000</v>
      </c>
    </row>
    <row r="48" spans="1:8" x14ac:dyDescent="0.2">
      <c r="A48" s="2">
        <v>46</v>
      </c>
      <c r="B48" s="1" t="s">
        <v>89</v>
      </c>
      <c r="C48" s="1" t="s">
        <v>90</v>
      </c>
      <c r="D48" s="1" t="s">
        <v>91</v>
      </c>
      <c r="E48" s="3">
        <v>230</v>
      </c>
      <c r="F48" s="3">
        <v>320000</v>
      </c>
      <c r="G48" s="3">
        <v>55000</v>
      </c>
      <c r="H48" s="3">
        <v>320000</v>
      </c>
    </row>
    <row r="49" spans="1:8" x14ac:dyDescent="0.2">
      <c r="A49" s="2">
        <v>47</v>
      </c>
      <c r="B49" s="1" t="s">
        <v>87</v>
      </c>
      <c r="C49" s="1" t="s">
        <v>88</v>
      </c>
      <c r="D49" s="1" t="s">
        <v>9</v>
      </c>
      <c r="E49" s="3">
        <v>200</v>
      </c>
      <c r="F49" s="3">
        <v>50000</v>
      </c>
      <c r="G49" s="3">
        <v>60000</v>
      </c>
      <c r="H49" s="3">
        <v>60000</v>
      </c>
    </row>
    <row r="50" spans="1:8" x14ac:dyDescent="0.2">
      <c r="A50" s="2">
        <v>48</v>
      </c>
      <c r="B50" s="1" t="s">
        <v>96</v>
      </c>
      <c r="C50" s="1" t="s">
        <v>97</v>
      </c>
      <c r="D50" s="1" t="s">
        <v>9</v>
      </c>
      <c r="E50" s="3">
        <v>140</v>
      </c>
      <c r="F50" s="3">
        <v>300000</v>
      </c>
      <c r="G50" s="3">
        <v>280000</v>
      </c>
      <c r="H50" s="3">
        <v>300000</v>
      </c>
    </row>
    <row r="51" spans="1:8" x14ac:dyDescent="0.2">
      <c r="A51" s="2">
        <v>49</v>
      </c>
      <c r="B51" s="1" t="s">
        <v>100</v>
      </c>
      <c r="C51" s="1" t="s">
        <v>101</v>
      </c>
      <c r="D51" s="1" t="s">
        <v>9</v>
      </c>
      <c r="E51" s="3">
        <v>140</v>
      </c>
      <c r="F51" s="3">
        <v>600000</v>
      </c>
      <c r="G51" s="3" t="s">
        <v>150</v>
      </c>
      <c r="H51" s="3">
        <v>600000</v>
      </c>
    </row>
    <row r="52" spans="1:8" x14ac:dyDescent="0.2">
      <c r="A52" s="2">
        <v>50</v>
      </c>
      <c r="B52" s="1" t="s">
        <v>98</v>
      </c>
      <c r="C52" s="1" t="s">
        <v>99</v>
      </c>
      <c r="D52" s="1" t="s">
        <v>48</v>
      </c>
      <c r="E52" s="3">
        <v>122</v>
      </c>
      <c r="F52" s="3">
        <v>20000</v>
      </c>
      <c r="G52" s="3">
        <v>35000</v>
      </c>
      <c r="H52" s="3">
        <v>35000</v>
      </c>
    </row>
    <row r="53" spans="1:8" x14ac:dyDescent="0.2">
      <c r="A53" s="2">
        <v>51</v>
      </c>
      <c r="B53" s="1" t="s">
        <v>102</v>
      </c>
      <c r="C53" s="1" t="s">
        <v>103</v>
      </c>
      <c r="D53" s="1" t="s">
        <v>48</v>
      </c>
      <c r="E53" s="3">
        <v>120</v>
      </c>
      <c r="F53" s="3">
        <v>5000000</v>
      </c>
      <c r="G53" s="3">
        <v>1343200</v>
      </c>
      <c r="H53" s="3">
        <v>5000000</v>
      </c>
    </row>
    <row r="54" spans="1:8" x14ac:dyDescent="0.2">
      <c r="A54" s="2">
        <v>52</v>
      </c>
      <c r="B54" s="1" t="s">
        <v>104</v>
      </c>
      <c r="C54" s="1" t="s">
        <v>105</v>
      </c>
      <c r="D54" s="1" t="s">
        <v>9</v>
      </c>
      <c r="E54" s="3">
        <v>75</v>
      </c>
      <c r="F54" s="3">
        <v>450000</v>
      </c>
      <c r="G54" s="3">
        <v>900000</v>
      </c>
      <c r="H54" s="3">
        <v>450000</v>
      </c>
    </row>
    <row r="55" spans="1:8" x14ac:dyDescent="0.2">
      <c r="A55" s="2">
        <v>53</v>
      </c>
      <c r="B55" s="1" t="s">
        <v>106</v>
      </c>
      <c r="C55" s="1" t="s">
        <v>107</v>
      </c>
      <c r="D55" s="1" t="s">
        <v>9</v>
      </c>
      <c r="E55" s="3">
        <v>70</v>
      </c>
      <c r="F55" s="3">
        <v>350000</v>
      </c>
      <c r="G55" s="3">
        <v>385000</v>
      </c>
      <c r="H55" s="3">
        <v>385000</v>
      </c>
    </row>
    <row r="56" spans="1:8" x14ac:dyDescent="0.2">
      <c r="A56" s="2">
        <v>54</v>
      </c>
      <c r="B56" s="1">
        <v>998149</v>
      </c>
      <c r="C56" s="1" t="s">
        <v>108</v>
      </c>
      <c r="D56" s="1" t="s">
        <v>48</v>
      </c>
      <c r="E56" s="3">
        <v>65</v>
      </c>
      <c r="F56" s="3">
        <v>2000000</v>
      </c>
      <c r="G56" s="3">
        <v>2400000</v>
      </c>
      <c r="H56" s="3">
        <v>2400000</v>
      </c>
    </row>
    <row r="57" spans="1:8" x14ac:dyDescent="0.2">
      <c r="A57" s="2">
        <v>55</v>
      </c>
      <c r="B57" s="1" t="s">
        <v>115</v>
      </c>
      <c r="C57" s="1" t="s">
        <v>116</v>
      </c>
      <c r="D57" s="1" t="s">
        <v>48</v>
      </c>
      <c r="E57" s="3">
        <v>64</v>
      </c>
      <c r="F57" s="3">
        <v>4000000</v>
      </c>
      <c r="G57" s="3">
        <v>4500000</v>
      </c>
      <c r="H57" s="3">
        <v>4500000</v>
      </c>
    </row>
    <row r="58" spans="1:8" x14ac:dyDescent="0.2">
      <c r="A58" s="2">
        <v>56</v>
      </c>
      <c r="B58" s="1" t="s">
        <v>109</v>
      </c>
      <c r="C58" s="1" t="s">
        <v>110</v>
      </c>
      <c r="D58" s="1" t="s">
        <v>91</v>
      </c>
      <c r="E58" s="3">
        <v>60</v>
      </c>
      <c r="F58" s="3">
        <v>250000</v>
      </c>
      <c r="G58" s="3">
        <v>220000</v>
      </c>
      <c r="H58" s="3">
        <v>250000</v>
      </c>
    </row>
    <row r="59" spans="1:8" x14ac:dyDescent="0.2">
      <c r="A59" s="2">
        <v>57</v>
      </c>
      <c r="B59" s="1" t="s">
        <v>111</v>
      </c>
      <c r="C59" s="1" t="s">
        <v>112</v>
      </c>
      <c r="D59" s="1" t="s">
        <v>48</v>
      </c>
      <c r="E59" s="3">
        <v>50</v>
      </c>
      <c r="F59" s="3">
        <v>45000000</v>
      </c>
      <c r="G59" s="3">
        <v>52000000</v>
      </c>
      <c r="H59" s="3">
        <v>52000000</v>
      </c>
    </row>
    <row r="60" spans="1:8" x14ac:dyDescent="0.2">
      <c r="A60" s="2">
        <v>58</v>
      </c>
      <c r="B60" s="1" t="s">
        <v>113</v>
      </c>
      <c r="C60" s="1" t="s">
        <v>114</v>
      </c>
      <c r="D60" s="1" t="s">
        <v>48</v>
      </c>
      <c r="E60" s="3">
        <v>39</v>
      </c>
      <c r="F60" s="3">
        <v>8000000</v>
      </c>
      <c r="G60" s="3">
        <v>6200000</v>
      </c>
      <c r="H60" s="3">
        <v>8000000</v>
      </c>
    </row>
    <row r="61" spans="1:8" x14ac:dyDescent="0.2">
      <c r="A61" s="2">
        <v>59</v>
      </c>
      <c r="B61" s="1" t="s">
        <v>119</v>
      </c>
      <c r="C61" s="1" t="s">
        <v>120</v>
      </c>
      <c r="D61" s="1" t="s">
        <v>48</v>
      </c>
      <c r="E61" s="3">
        <v>33</v>
      </c>
      <c r="F61" s="3">
        <v>2100000</v>
      </c>
      <c r="G61" s="3">
        <v>1170000</v>
      </c>
      <c r="H61" s="3">
        <v>2100000</v>
      </c>
    </row>
    <row r="62" spans="1:8" x14ac:dyDescent="0.2">
      <c r="A62" s="2">
        <v>60</v>
      </c>
      <c r="B62" s="1" t="s">
        <v>117</v>
      </c>
      <c r="C62" s="1" t="s">
        <v>118</v>
      </c>
      <c r="D62" s="1" t="s">
        <v>48</v>
      </c>
      <c r="E62" s="3">
        <v>29</v>
      </c>
      <c r="F62" s="3">
        <v>200000</v>
      </c>
      <c r="G62" s="9">
        <v>200000</v>
      </c>
      <c r="H62" s="3">
        <v>200000</v>
      </c>
    </row>
    <row r="63" spans="1:8" x14ac:dyDescent="0.2">
      <c r="A63" s="2">
        <v>61</v>
      </c>
      <c r="B63" s="1" t="s">
        <v>121</v>
      </c>
      <c r="C63" s="1" t="s">
        <v>122</v>
      </c>
      <c r="D63" s="1" t="s">
        <v>48</v>
      </c>
      <c r="E63" s="3">
        <v>23</v>
      </c>
      <c r="F63" s="3">
        <v>15000000</v>
      </c>
      <c r="G63" s="9" t="s">
        <v>153</v>
      </c>
      <c r="H63" s="3">
        <v>15000000</v>
      </c>
    </row>
    <row r="64" spans="1:8" x14ac:dyDescent="0.2">
      <c r="A64" s="2">
        <v>62</v>
      </c>
      <c r="B64" s="1" t="s">
        <v>123</v>
      </c>
      <c r="C64" s="1" t="s">
        <v>124</v>
      </c>
      <c r="D64" s="1" t="s">
        <v>48</v>
      </c>
      <c r="E64" s="3">
        <v>23</v>
      </c>
      <c r="F64" s="3">
        <v>2250000</v>
      </c>
      <c r="G64" s="3">
        <v>2250000</v>
      </c>
      <c r="H64" s="3">
        <v>2250000</v>
      </c>
    </row>
    <row r="65" spans="1:8" x14ac:dyDescent="0.2">
      <c r="A65" s="2">
        <v>63</v>
      </c>
      <c r="B65" s="1" t="s">
        <v>125</v>
      </c>
      <c r="C65" s="1" t="s">
        <v>126</v>
      </c>
      <c r="D65" s="1" t="s">
        <v>48</v>
      </c>
      <c r="E65" s="3">
        <v>21</v>
      </c>
      <c r="F65" s="3">
        <v>800000</v>
      </c>
      <c r="G65" s="3">
        <v>275000</v>
      </c>
      <c r="H65" s="3">
        <v>800000</v>
      </c>
    </row>
    <row r="66" spans="1:8" x14ac:dyDescent="0.2">
      <c r="A66" s="2">
        <v>64</v>
      </c>
      <c r="B66" s="1" t="s">
        <v>131</v>
      </c>
      <c r="C66" s="1" t="s">
        <v>132</v>
      </c>
      <c r="D66" s="1" t="s">
        <v>48</v>
      </c>
      <c r="E66" s="3">
        <v>13</v>
      </c>
      <c r="F66" s="3">
        <v>3000000</v>
      </c>
      <c r="G66" s="3">
        <v>3000000</v>
      </c>
      <c r="H66" s="3">
        <v>3000000</v>
      </c>
    </row>
    <row r="67" spans="1:8" x14ac:dyDescent="0.2">
      <c r="A67" s="2">
        <v>65</v>
      </c>
      <c r="B67" s="1" t="s">
        <v>127</v>
      </c>
      <c r="C67" s="1" t="s">
        <v>128</v>
      </c>
      <c r="D67" s="1" t="s">
        <v>48</v>
      </c>
      <c r="E67" s="3">
        <v>11</v>
      </c>
      <c r="F67" s="3">
        <v>1000000</v>
      </c>
      <c r="G67" s="3">
        <v>900000</v>
      </c>
      <c r="H67" s="3">
        <v>1000000</v>
      </c>
    </row>
    <row r="68" spans="1:8" x14ac:dyDescent="0.2">
      <c r="A68" s="2">
        <v>66</v>
      </c>
      <c r="B68" s="1" t="s">
        <v>133</v>
      </c>
      <c r="C68" s="1" t="s">
        <v>134</v>
      </c>
      <c r="D68" s="1" t="s">
        <v>48</v>
      </c>
      <c r="E68" s="3">
        <v>11</v>
      </c>
      <c r="F68" s="3">
        <v>2000000</v>
      </c>
      <c r="G68" s="3">
        <v>2000000</v>
      </c>
      <c r="H68" s="3">
        <v>2000000</v>
      </c>
    </row>
    <row r="69" spans="1:8" x14ac:dyDescent="0.2">
      <c r="A69" s="2">
        <v>67</v>
      </c>
      <c r="B69" s="1" t="s">
        <v>129</v>
      </c>
      <c r="C69" s="1" t="s">
        <v>130</v>
      </c>
      <c r="D69" s="1" t="s">
        <v>48</v>
      </c>
      <c r="E69" s="3">
        <v>10</v>
      </c>
      <c r="F69" s="3">
        <v>2400000</v>
      </c>
      <c r="G69" s="9" t="s">
        <v>151</v>
      </c>
      <c r="H69" s="3" t="s">
        <v>154</v>
      </c>
    </row>
    <row r="70" spans="1:8" x14ac:dyDescent="0.2">
      <c r="A70" s="2">
        <v>68</v>
      </c>
      <c r="B70" s="1" t="s">
        <v>135</v>
      </c>
      <c r="C70" s="1" t="s">
        <v>136</v>
      </c>
      <c r="D70" s="1" t="s">
        <v>91</v>
      </c>
      <c r="E70" s="3">
        <v>8</v>
      </c>
      <c r="F70" s="3">
        <v>400000</v>
      </c>
      <c r="G70" s="3">
        <v>224750</v>
      </c>
      <c r="H70" s="3">
        <v>400000</v>
      </c>
    </row>
    <row r="71" spans="1:8" x14ac:dyDescent="0.2">
      <c r="A71" s="2">
        <v>69</v>
      </c>
      <c r="B71" s="1" t="s">
        <v>137</v>
      </c>
      <c r="C71" s="1" t="s">
        <v>138</v>
      </c>
      <c r="D71" s="1" t="s">
        <v>48</v>
      </c>
      <c r="E71" s="3">
        <v>5</v>
      </c>
      <c r="F71" s="3">
        <v>10000000</v>
      </c>
      <c r="G71" s="9" t="s">
        <v>152</v>
      </c>
      <c r="H71" s="3">
        <v>10000000</v>
      </c>
    </row>
    <row r="72" spans="1:8" x14ac:dyDescent="0.2">
      <c r="A72" s="2">
        <v>70</v>
      </c>
      <c r="B72" s="1" t="s">
        <v>139</v>
      </c>
      <c r="C72" s="1" t="s">
        <v>140</v>
      </c>
      <c r="D72" s="1" t="s">
        <v>48</v>
      </c>
      <c r="E72" s="3">
        <v>4</v>
      </c>
      <c r="F72" s="3">
        <v>8750000</v>
      </c>
      <c r="G72" s="9" t="s">
        <v>152</v>
      </c>
      <c r="H72" s="3">
        <v>8750000</v>
      </c>
    </row>
    <row r="73" spans="1:8" x14ac:dyDescent="0.2">
      <c r="A73" s="2">
        <v>71</v>
      </c>
      <c r="B73" s="1" t="s">
        <v>141</v>
      </c>
      <c r="C73" s="1" t="s">
        <v>142</v>
      </c>
      <c r="D73" s="1" t="s">
        <v>91</v>
      </c>
      <c r="E73" s="3">
        <v>1</v>
      </c>
      <c r="F73" s="3">
        <v>500000</v>
      </c>
      <c r="G73" s="3">
        <v>660000</v>
      </c>
      <c r="H73" s="3">
        <v>550000</v>
      </c>
    </row>
    <row r="74" spans="1:8" x14ac:dyDescent="0.2">
      <c r="A74" s="10">
        <v>72</v>
      </c>
      <c r="B74" s="11" t="s">
        <v>143</v>
      </c>
      <c r="C74" s="11" t="s">
        <v>144</v>
      </c>
      <c r="D74" s="11" t="s">
        <v>48</v>
      </c>
      <c r="E74" s="12">
        <v>1</v>
      </c>
      <c r="F74" s="12">
        <v>1500000</v>
      </c>
      <c r="G74" s="13" t="s">
        <v>151</v>
      </c>
      <c r="H74" s="12">
        <v>1500000</v>
      </c>
    </row>
  </sheetData>
  <mergeCells count="1">
    <mergeCell ref="A1:H1"/>
  </mergeCells>
  <printOptions horizontalCentered="1" verticalCentered="1"/>
  <pageMargins left="0.2" right="0.2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C5BD-1782-4B07-A663-27960D1F54E9}">
  <dimension ref="A1:I73"/>
  <sheetViews>
    <sheetView rightToLeft="1" tabSelected="1" workbookViewId="0">
      <selection activeCell="M11" sqref="M11"/>
    </sheetView>
  </sheetViews>
  <sheetFormatPr defaultRowHeight="14.25" x14ac:dyDescent="0.2"/>
  <cols>
    <col min="1" max="1" width="4.75" bestFit="1" customWidth="1"/>
    <col min="2" max="2" width="11.25" bestFit="1" customWidth="1"/>
    <col min="3" max="3" width="36.25" bestFit="1" customWidth="1"/>
    <col min="4" max="4" width="5.5" bestFit="1" customWidth="1"/>
    <col min="5" max="5" width="7.375" bestFit="1" customWidth="1"/>
    <col min="6" max="6" width="17.25" bestFit="1" customWidth="1"/>
    <col min="7" max="7" width="15.875" bestFit="1" customWidth="1"/>
    <col min="8" max="8" width="22.375" bestFit="1" customWidth="1"/>
    <col min="9" max="9" width="21" bestFit="1" customWidth="1"/>
  </cols>
  <sheetData>
    <row r="1" spans="1:9" ht="19.5" x14ac:dyDescent="0.2">
      <c r="A1" s="21" t="s">
        <v>161</v>
      </c>
      <c r="B1" s="22"/>
      <c r="C1" s="22"/>
      <c r="D1" s="22"/>
      <c r="E1" s="22"/>
      <c r="F1" s="22"/>
      <c r="G1" s="22"/>
      <c r="H1" s="22"/>
      <c r="I1" s="22"/>
    </row>
    <row r="2" spans="1:9" ht="16.5" customHeight="1" x14ac:dyDescent="0.2">
      <c r="A2" s="4" t="s">
        <v>0</v>
      </c>
      <c r="B2" s="5" t="s">
        <v>1</v>
      </c>
      <c r="C2" s="5" t="s">
        <v>2</v>
      </c>
      <c r="D2" s="5" t="s">
        <v>3</v>
      </c>
      <c r="E2" s="6" t="s">
        <v>160</v>
      </c>
      <c r="F2" s="6" t="s">
        <v>156</v>
      </c>
      <c r="G2" s="6" t="s">
        <v>157</v>
      </c>
      <c r="H2" s="17" t="s">
        <v>158</v>
      </c>
      <c r="I2" s="17" t="s">
        <v>159</v>
      </c>
    </row>
    <row r="3" spans="1:9" x14ac:dyDescent="0.2">
      <c r="A3" s="2">
        <v>1</v>
      </c>
      <c r="B3" s="1">
        <v>3631000143</v>
      </c>
      <c r="C3" s="1" t="s">
        <v>5</v>
      </c>
      <c r="D3" s="1" t="s">
        <v>6</v>
      </c>
      <c r="E3" s="3">
        <v>40000</v>
      </c>
      <c r="F3" s="7">
        <v>2000</v>
      </c>
      <c r="G3" s="7">
        <f>Table13[[#This Row],[قیمت پایه واحد - ریال]]*Table13[[#This Row],[موجودی]]</f>
        <v>80000000</v>
      </c>
      <c r="H3" s="15"/>
      <c r="I3" s="15"/>
    </row>
    <row r="4" spans="1:9" x14ac:dyDescent="0.2">
      <c r="A4" s="2">
        <v>2</v>
      </c>
      <c r="B4" s="1" t="s">
        <v>10</v>
      </c>
      <c r="C4" s="1" t="s">
        <v>11</v>
      </c>
      <c r="D4" s="1" t="s">
        <v>9</v>
      </c>
      <c r="E4" s="3">
        <v>24000</v>
      </c>
      <c r="F4" s="3">
        <v>55000</v>
      </c>
      <c r="G4" s="7">
        <f>Table13[[#This Row],[قیمت پایه واحد - ریال]]*Table13[[#This Row],[موجودی]]</f>
        <v>1320000000</v>
      </c>
      <c r="H4" s="14"/>
      <c r="I4" s="14"/>
    </row>
    <row r="5" spans="1:9" x14ac:dyDescent="0.2">
      <c r="A5" s="2">
        <v>3</v>
      </c>
      <c r="B5" s="1" t="s">
        <v>7</v>
      </c>
      <c r="C5" s="1" t="s">
        <v>8</v>
      </c>
      <c r="D5" s="1" t="s">
        <v>9</v>
      </c>
      <c r="E5" s="3">
        <v>23000</v>
      </c>
      <c r="F5" s="3">
        <v>360000</v>
      </c>
      <c r="G5" s="7">
        <f>Table13[[#This Row],[قیمت پایه واحد - ریال]]*Table13[[#This Row],[موجودی]]</f>
        <v>8280000000</v>
      </c>
      <c r="H5" s="14"/>
      <c r="I5" s="14"/>
    </row>
    <row r="6" spans="1:9" x14ac:dyDescent="0.2">
      <c r="A6" s="2">
        <v>4</v>
      </c>
      <c r="B6" s="1" t="s">
        <v>14</v>
      </c>
      <c r="C6" s="1" t="s">
        <v>15</v>
      </c>
      <c r="D6" s="1" t="s">
        <v>9</v>
      </c>
      <c r="E6" s="3">
        <v>17000</v>
      </c>
      <c r="F6" s="3">
        <v>395000</v>
      </c>
      <c r="G6" s="7">
        <f>Table13[[#This Row],[قیمت پایه واحد - ریال]]*Table13[[#This Row],[موجودی]]</f>
        <v>6715000000</v>
      </c>
      <c r="H6" s="14"/>
      <c r="I6" s="14"/>
    </row>
    <row r="7" spans="1:9" x14ac:dyDescent="0.2">
      <c r="A7" s="2">
        <v>5</v>
      </c>
      <c r="B7" s="1" t="s">
        <v>12</v>
      </c>
      <c r="C7" s="1" t="s">
        <v>13</v>
      </c>
      <c r="D7" s="1" t="s">
        <v>9</v>
      </c>
      <c r="E7" s="3">
        <v>15000</v>
      </c>
      <c r="F7" s="3">
        <v>5500</v>
      </c>
      <c r="G7" s="7">
        <f>Table13[[#This Row],[قیمت پایه واحد - ریال]]*Table13[[#This Row],[موجودی]]</f>
        <v>82500000</v>
      </c>
      <c r="H7" s="14"/>
      <c r="I7" s="14"/>
    </row>
    <row r="8" spans="1:9" x14ac:dyDescent="0.2">
      <c r="A8" s="2">
        <v>6</v>
      </c>
      <c r="B8" s="1" t="s">
        <v>16</v>
      </c>
      <c r="C8" s="1" t="s">
        <v>17</v>
      </c>
      <c r="D8" s="1" t="s">
        <v>9</v>
      </c>
      <c r="E8" s="3">
        <v>12479</v>
      </c>
      <c r="F8" s="3">
        <v>395000</v>
      </c>
      <c r="G8" s="7">
        <f>Table13[[#This Row],[قیمت پایه واحد - ریال]]*Table13[[#This Row],[موجودی]]</f>
        <v>4929205000</v>
      </c>
      <c r="H8" s="14"/>
      <c r="I8" s="14"/>
    </row>
    <row r="9" spans="1:9" x14ac:dyDescent="0.2">
      <c r="A9" s="2">
        <v>7</v>
      </c>
      <c r="B9" s="1" t="s">
        <v>18</v>
      </c>
      <c r="C9" s="1" t="s">
        <v>19</v>
      </c>
      <c r="D9" s="1" t="s">
        <v>9</v>
      </c>
      <c r="E9" s="3">
        <v>11000</v>
      </c>
      <c r="F9" s="3">
        <v>70000</v>
      </c>
      <c r="G9" s="7">
        <f>Table13[[#This Row],[قیمت پایه واحد - ریال]]*Table13[[#This Row],[موجودی]]</f>
        <v>770000000</v>
      </c>
      <c r="H9" s="14"/>
      <c r="I9" s="14"/>
    </row>
    <row r="10" spans="1:9" x14ac:dyDescent="0.2">
      <c r="A10" s="2">
        <v>8</v>
      </c>
      <c r="B10" s="1" t="s">
        <v>24</v>
      </c>
      <c r="C10" s="1" t="s">
        <v>25</v>
      </c>
      <c r="D10" s="1" t="s">
        <v>9</v>
      </c>
      <c r="E10" s="3">
        <v>11000</v>
      </c>
      <c r="F10" s="3">
        <v>350000</v>
      </c>
      <c r="G10" s="7">
        <f>Table13[[#This Row],[قیمت پایه واحد - ریال]]*Table13[[#This Row],[موجودی]]</f>
        <v>3850000000</v>
      </c>
      <c r="H10" s="14"/>
      <c r="I10" s="14"/>
    </row>
    <row r="11" spans="1:9" x14ac:dyDescent="0.2">
      <c r="A11" s="2">
        <v>9</v>
      </c>
      <c r="B11" s="1" t="s">
        <v>22</v>
      </c>
      <c r="C11" s="1" t="s">
        <v>23</v>
      </c>
      <c r="D11" s="1" t="s">
        <v>9</v>
      </c>
      <c r="E11" s="3">
        <v>9520</v>
      </c>
      <c r="F11" s="3">
        <v>110000</v>
      </c>
      <c r="G11" s="7">
        <f>Table13[[#This Row],[قیمت پایه واحد - ریال]]*Table13[[#This Row],[موجودی]]</f>
        <v>1047200000</v>
      </c>
      <c r="H11" s="14"/>
      <c r="I11" s="14"/>
    </row>
    <row r="12" spans="1:9" x14ac:dyDescent="0.2">
      <c r="A12" s="2">
        <v>10</v>
      </c>
      <c r="B12" s="1" t="s">
        <v>20</v>
      </c>
      <c r="C12" s="1" t="s">
        <v>21</v>
      </c>
      <c r="D12" s="1" t="s">
        <v>9</v>
      </c>
      <c r="E12" s="3">
        <v>9500</v>
      </c>
      <c r="F12" s="3">
        <v>250000</v>
      </c>
      <c r="G12" s="7">
        <f>Table13[[#This Row],[قیمت پایه واحد - ریال]]*Table13[[#This Row],[موجودی]]</f>
        <v>2375000000</v>
      </c>
      <c r="H12" s="14"/>
      <c r="I12" s="14"/>
    </row>
    <row r="13" spans="1:9" x14ac:dyDescent="0.2">
      <c r="A13" s="2">
        <v>11</v>
      </c>
      <c r="B13" s="1" t="s">
        <v>26</v>
      </c>
      <c r="C13" s="1" t="s">
        <v>27</v>
      </c>
      <c r="D13" s="1" t="s">
        <v>9</v>
      </c>
      <c r="E13" s="3">
        <f xml:space="preserve"> 7645+640+600+580</f>
        <v>9465</v>
      </c>
      <c r="F13" s="3">
        <v>480000</v>
      </c>
      <c r="G13" s="7">
        <f>Table13[[#This Row],[قیمت پایه واحد - ریال]]*Table13[[#This Row],[موجودی]]</f>
        <v>4543200000</v>
      </c>
      <c r="H13" s="14"/>
      <c r="I13" s="14"/>
    </row>
    <row r="14" spans="1:9" x14ac:dyDescent="0.2">
      <c r="A14" s="2">
        <v>12</v>
      </c>
      <c r="B14" s="1" t="s">
        <v>34</v>
      </c>
      <c r="C14" s="1" t="s">
        <v>35</v>
      </c>
      <c r="D14" s="1" t="s">
        <v>9</v>
      </c>
      <c r="E14" s="3">
        <v>9000</v>
      </c>
      <c r="F14" s="3">
        <v>270000</v>
      </c>
      <c r="G14" s="7">
        <f>Table13[[#This Row],[قیمت پایه واحد - ریال]]*Table13[[#This Row],[موجودی]]</f>
        <v>2430000000</v>
      </c>
      <c r="H14" s="14"/>
      <c r="I14" s="14"/>
    </row>
    <row r="15" spans="1:9" x14ac:dyDescent="0.2">
      <c r="A15" s="2">
        <v>13</v>
      </c>
      <c r="B15" s="1" t="s">
        <v>28</v>
      </c>
      <c r="C15" s="1" t="s">
        <v>29</v>
      </c>
      <c r="D15" s="1" t="s">
        <v>9</v>
      </c>
      <c r="E15" s="3">
        <f xml:space="preserve"> 6060+700+740</f>
        <v>7500</v>
      </c>
      <c r="F15" s="3">
        <v>550000</v>
      </c>
      <c r="G15" s="7">
        <f>Table13[[#This Row],[قیمت پایه واحد - ریال]]*Table13[[#This Row],[موجودی]]</f>
        <v>4125000000</v>
      </c>
      <c r="H15" s="14"/>
      <c r="I15" s="14"/>
    </row>
    <row r="16" spans="1:9" x14ac:dyDescent="0.2">
      <c r="A16" s="2">
        <v>14</v>
      </c>
      <c r="B16" s="1" t="s">
        <v>30</v>
      </c>
      <c r="C16" s="1" t="s">
        <v>31</v>
      </c>
      <c r="D16" s="1" t="s">
        <v>9</v>
      </c>
      <c r="E16" s="3">
        <v>6000.8</v>
      </c>
      <c r="F16" s="3">
        <v>180000</v>
      </c>
      <c r="G16" s="7">
        <f>Table13[[#This Row],[قیمت پایه واحد - ریال]]*Table13[[#This Row],[موجودی]]</f>
        <v>1080144000</v>
      </c>
      <c r="H16" s="14"/>
      <c r="I16" s="14"/>
    </row>
    <row r="17" spans="1:9" x14ac:dyDescent="0.2">
      <c r="A17" s="2">
        <v>15</v>
      </c>
      <c r="B17" s="1" t="s">
        <v>32</v>
      </c>
      <c r="C17" s="1" t="s">
        <v>33</v>
      </c>
      <c r="D17" s="1" t="s">
        <v>9</v>
      </c>
      <c r="E17" s="3">
        <v>5000</v>
      </c>
      <c r="F17" s="3">
        <v>300000</v>
      </c>
      <c r="G17" s="7">
        <f>Table13[[#This Row],[قیمت پایه واحد - ریال]]*Table13[[#This Row],[موجودی]]</f>
        <v>1500000000</v>
      </c>
      <c r="H17" s="14"/>
      <c r="I17" s="14"/>
    </row>
    <row r="18" spans="1:9" x14ac:dyDescent="0.2">
      <c r="A18" s="2">
        <v>16</v>
      </c>
      <c r="B18" s="1" t="s">
        <v>36</v>
      </c>
      <c r="C18" s="1" t="s">
        <v>37</v>
      </c>
      <c r="D18" s="1" t="s">
        <v>9</v>
      </c>
      <c r="E18" s="3">
        <v>5000</v>
      </c>
      <c r="F18" s="3">
        <v>50000</v>
      </c>
      <c r="G18" s="7">
        <f>Table13[[#This Row],[قیمت پایه واحد - ریال]]*Table13[[#This Row],[موجودی]]</f>
        <v>250000000</v>
      </c>
      <c r="H18" s="14"/>
      <c r="I18" s="14"/>
    </row>
    <row r="19" spans="1:9" x14ac:dyDescent="0.2">
      <c r="A19" s="2">
        <v>17</v>
      </c>
      <c r="B19" s="1" t="s">
        <v>44</v>
      </c>
      <c r="C19" s="1" t="s">
        <v>45</v>
      </c>
      <c r="D19" s="1" t="s">
        <v>9</v>
      </c>
      <c r="E19" s="3">
        <v>4000</v>
      </c>
      <c r="F19" s="3">
        <v>280000</v>
      </c>
      <c r="G19" s="7">
        <f>Table13[[#This Row],[قیمت پایه واحد - ریال]]*Table13[[#This Row],[موجودی]]</f>
        <v>1120000000</v>
      </c>
      <c r="H19" s="14"/>
      <c r="I19" s="14"/>
    </row>
    <row r="20" spans="1:9" x14ac:dyDescent="0.2">
      <c r="A20" s="2">
        <v>18</v>
      </c>
      <c r="B20" s="1" t="s">
        <v>38</v>
      </c>
      <c r="C20" s="1" t="s">
        <v>39</v>
      </c>
      <c r="D20" s="1" t="s">
        <v>9</v>
      </c>
      <c r="E20" s="3">
        <v>3280</v>
      </c>
      <c r="F20" s="3">
        <v>530000</v>
      </c>
      <c r="G20" s="7">
        <f>Table13[[#This Row],[قیمت پایه واحد - ریال]]*Table13[[#This Row],[موجودی]]</f>
        <v>1738400000</v>
      </c>
      <c r="H20" s="14"/>
      <c r="I20" s="14"/>
    </row>
    <row r="21" spans="1:9" x14ac:dyDescent="0.2">
      <c r="A21" s="2">
        <v>19</v>
      </c>
      <c r="B21" s="1" t="s">
        <v>40</v>
      </c>
      <c r="C21" s="1" t="s">
        <v>41</v>
      </c>
      <c r="D21" s="1" t="s">
        <v>9</v>
      </c>
      <c r="E21" s="3">
        <v>3020</v>
      </c>
      <c r="F21" s="3">
        <v>310000</v>
      </c>
      <c r="G21" s="7">
        <f>Table13[[#This Row],[قیمت پایه واحد - ریال]]*Table13[[#This Row],[موجودی]]</f>
        <v>936200000</v>
      </c>
      <c r="H21" s="14"/>
      <c r="I21" s="14"/>
    </row>
    <row r="22" spans="1:9" x14ac:dyDescent="0.2">
      <c r="A22" s="2">
        <v>20</v>
      </c>
      <c r="B22" s="1" t="s">
        <v>52</v>
      </c>
      <c r="C22" s="1" t="s">
        <v>53</v>
      </c>
      <c r="D22" s="1" t="s">
        <v>9</v>
      </c>
      <c r="E22" s="3">
        <f xml:space="preserve"> 1750+530+510</f>
        <v>2790</v>
      </c>
      <c r="F22" s="3">
        <v>250000</v>
      </c>
      <c r="G22" s="7">
        <f>Table13[[#This Row],[قیمت پایه واحد - ریال]]*Table13[[#This Row],[موجودی]]</f>
        <v>697500000</v>
      </c>
      <c r="H22" s="14"/>
      <c r="I22" s="14"/>
    </row>
    <row r="23" spans="1:9" x14ac:dyDescent="0.2">
      <c r="A23" s="2">
        <v>21</v>
      </c>
      <c r="B23" s="1" t="s">
        <v>42</v>
      </c>
      <c r="C23" s="1" t="s">
        <v>43</v>
      </c>
      <c r="D23" s="1" t="s">
        <v>9</v>
      </c>
      <c r="E23" s="3">
        <v>2730</v>
      </c>
      <c r="F23" s="3">
        <v>420000</v>
      </c>
      <c r="G23" s="7">
        <f>Table13[[#This Row],[قیمت پایه واحد - ریال]]*Table13[[#This Row],[موجودی]]</f>
        <v>1146600000</v>
      </c>
      <c r="H23" s="14"/>
      <c r="I23" s="14"/>
    </row>
    <row r="24" spans="1:9" x14ac:dyDescent="0.2">
      <c r="A24" s="2">
        <v>22</v>
      </c>
      <c r="B24" s="1" t="s">
        <v>145</v>
      </c>
      <c r="C24" s="1" t="s">
        <v>146</v>
      </c>
      <c r="D24" s="1" t="s">
        <v>9</v>
      </c>
      <c r="E24" s="3">
        <v>2490</v>
      </c>
      <c r="F24" s="3">
        <v>70000</v>
      </c>
      <c r="G24" s="7">
        <f>Table13[[#This Row],[قیمت پایه واحد - ریال]]*Table13[[#This Row],[موجودی]]</f>
        <v>174300000</v>
      </c>
      <c r="H24" s="14"/>
      <c r="I24" s="14"/>
    </row>
    <row r="25" spans="1:9" x14ac:dyDescent="0.2">
      <c r="A25" s="2">
        <v>23</v>
      </c>
      <c r="B25" s="1" t="s">
        <v>46</v>
      </c>
      <c r="C25" s="1" t="s">
        <v>47</v>
      </c>
      <c r="D25" s="1" t="s">
        <v>48</v>
      </c>
      <c r="E25" s="3">
        <v>2015</v>
      </c>
      <c r="F25" s="3">
        <v>1100</v>
      </c>
      <c r="G25" s="7">
        <f>Table13[[#This Row],[قیمت پایه واحد - ریال]]*Table13[[#This Row],[موجودی]]</f>
        <v>2216500</v>
      </c>
      <c r="H25" s="14"/>
      <c r="I25" s="14"/>
    </row>
    <row r="26" spans="1:9" x14ac:dyDescent="0.2">
      <c r="A26" s="2">
        <v>24</v>
      </c>
      <c r="B26" s="1" t="s">
        <v>49</v>
      </c>
      <c r="C26" s="1" t="s">
        <v>50</v>
      </c>
      <c r="D26" s="1" t="s">
        <v>9</v>
      </c>
      <c r="E26" s="3">
        <v>2000</v>
      </c>
      <c r="F26" s="3">
        <v>37000</v>
      </c>
      <c r="G26" s="7">
        <f>Table13[[#This Row],[قیمت پایه واحد - ریال]]*Table13[[#This Row],[موجودی]]</f>
        <v>74000000</v>
      </c>
      <c r="H26" s="14"/>
      <c r="I26" s="14"/>
    </row>
    <row r="27" spans="1:9" x14ac:dyDescent="0.2">
      <c r="A27" s="2">
        <v>25</v>
      </c>
      <c r="B27" s="1">
        <v>30549</v>
      </c>
      <c r="C27" s="1" t="s">
        <v>51</v>
      </c>
      <c r="D27" s="1" t="s">
        <v>9</v>
      </c>
      <c r="E27" s="3">
        <v>1760</v>
      </c>
      <c r="F27" s="3">
        <v>360000</v>
      </c>
      <c r="G27" s="7">
        <f>Table13[[#This Row],[قیمت پایه واحد - ریال]]*Table13[[#This Row],[موجودی]]</f>
        <v>633600000</v>
      </c>
      <c r="H27" s="14"/>
      <c r="I27" s="14"/>
    </row>
    <row r="28" spans="1:9" x14ac:dyDescent="0.2">
      <c r="A28" s="2">
        <v>26</v>
      </c>
      <c r="B28" s="1" t="s">
        <v>54</v>
      </c>
      <c r="C28" s="1" t="s">
        <v>55</v>
      </c>
      <c r="D28" s="1" t="s">
        <v>9</v>
      </c>
      <c r="E28" s="3">
        <v>1650</v>
      </c>
      <c r="F28" s="3">
        <v>398000</v>
      </c>
      <c r="G28" s="7">
        <f>Table13[[#This Row],[قیمت پایه واحد - ریال]]*Table13[[#This Row],[موجودی]]</f>
        <v>656700000</v>
      </c>
      <c r="H28" s="14"/>
      <c r="I28" s="14"/>
    </row>
    <row r="29" spans="1:9" x14ac:dyDescent="0.2">
      <c r="A29" s="2">
        <v>27</v>
      </c>
      <c r="B29" s="1">
        <v>30449</v>
      </c>
      <c r="C29" s="1" t="s">
        <v>56</v>
      </c>
      <c r="D29" s="1" t="s">
        <v>9</v>
      </c>
      <c r="E29" s="3">
        <v>1400</v>
      </c>
      <c r="F29" s="3">
        <v>360000</v>
      </c>
      <c r="G29" s="7">
        <f>Table13[[#This Row],[قیمت پایه واحد - ریال]]*Table13[[#This Row],[موجودی]]</f>
        <v>504000000</v>
      </c>
      <c r="H29" s="14"/>
      <c r="I29" s="14"/>
    </row>
    <row r="30" spans="1:9" x14ac:dyDescent="0.2">
      <c r="A30" s="2">
        <v>28</v>
      </c>
      <c r="B30" s="1" t="s">
        <v>57</v>
      </c>
      <c r="C30" s="1" t="s">
        <v>58</v>
      </c>
      <c r="D30" s="1" t="s">
        <v>9</v>
      </c>
      <c r="E30" s="3">
        <v>1195</v>
      </c>
      <c r="F30" s="3">
        <v>250000</v>
      </c>
      <c r="G30" s="7">
        <f>Table13[[#This Row],[قیمت پایه واحد - ریال]]*Table13[[#This Row],[موجودی]]</f>
        <v>298750000</v>
      </c>
      <c r="H30" s="14"/>
      <c r="I30" s="14"/>
    </row>
    <row r="31" spans="1:9" x14ac:dyDescent="0.2">
      <c r="A31" s="2">
        <v>29</v>
      </c>
      <c r="B31" s="1" t="s">
        <v>62</v>
      </c>
      <c r="C31" s="1" t="s">
        <v>63</v>
      </c>
      <c r="D31" s="1" t="s">
        <v>9</v>
      </c>
      <c r="E31" s="3">
        <f xml:space="preserve"> 865+190</f>
        <v>1055</v>
      </c>
      <c r="F31" s="3">
        <v>700000</v>
      </c>
      <c r="G31" s="7">
        <f>Table13[[#This Row],[قیمت پایه واحد - ریال]]*Table13[[#This Row],[موجودی]]</f>
        <v>738500000</v>
      </c>
      <c r="H31" s="14"/>
      <c r="I31" s="14"/>
    </row>
    <row r="32" spans="1:9" x14ac:dyDescent="0.2">
      <c r="A32" s="2">
        <v>30</v>
      </c>
      <c r="B32" s="1" t="s">
        <v>59</v>
      </c>
      <c r="C32" s="1" t="s">
        <v>60</v>
      </c>
      <c r="D32" s="1" t="s">
        <v>9</v>
      </c>
      <c r="E32" s="3">
        <v>1000</v>
      </c>
      <c r="F32" s="3">
        <v>250000</v>
      </c>
      <c r="G32" s="7">
        <f>Table13[[#This Row],[قیمت پایه واحد - ریال]]*Table13[[#This Row],[موجودی]]</f>
        <v>250000000</v>
      </c>
      <c r="H32" s="14"/>
      <c r="I32" s="14"/>
    </row>
    <row r="33" spans="1:9" x14ac:dyDescent="0.2">
      <c r="A33" s="2">
        <v>31</v>
      </c>
      <c r="B33" s="1">
        <v>103849</v>
      </c>
      <c r="C33" s="1" t="s">
        <v>61</v>
      </c>
      <c r="D33" s="1" t="s">
        <v>9</v>
      </c>
      <c r="E33" s="3">
        <v>950</v>
      </c>
      <c r="F33" s="3">
        <v>10000</v>
      </c>
      <c r="G33" s="7">
        <f>Table13[[#This Row],[قیمت پایه واحد - ریال]]*Table13[[#This Row],[موجودی]]</f>
        <v>9500000</v>
      </c>
      <c r="H33" s="14"/>
      <c r="I33" s="14"/>
    </row>
    <row r="34" spans="1:9" x14ac:dyDescent="0.2">
      <c r="A34" s="2">
        <v>32</v>
      </c>
      <c r="B34" s="1" t="s">
        <v>64</v>
      </c>
      <c r="C34" s="1" t="s">
        <v>65</v>
      </c>
      <c r="D34" s="1" t="s">
        <v>48</v>
      </c>
      <c r="E34" s="3">
        <v>820</v>
      </c>
      <c r="F34" s="3">
        <v>6000000</v>
      </c>
      <c r="G34" s="7">
        <f>Table13[[#This Row],[قیمت پایه واحد - ریال]]*Table13[[#This Row],[موجودی]]</f>
        <v>4920000000</v>
      </c>
      <c r="H34" s="14"/>
      <c r="I34" s="14"/>
    </row>
    <row r="35" spans="1:9" x14ac:dyDescent="0.2">
      <c r="A35" s="2">
        <v>33</v>
      </c>
      <c r="B35" s="1" t="s">
        <v>66</v>
      </c>
      <c r="C35" s="1" t="s">
        <v>67</v>
      </c>
      <c r="D35" s="1" t="s">
        <v>9</v>
      </c>
      <c r="E35" s="3">
        <v>700</v>
      </c>
      <c r="F35" s="3">
        <v>700000</v>
      </c>
      <c r="G35" s="7">
        <f>Table13[[#This Row],[قیمت پایه واحد - ریال]]*Table13[[#This Row],[موجودی]]</f>
        <v>490000000</v>
      </c>
      <c r="H35" s="14"/>
      <c r="I35" s="14"/>
    </row>
    <row r="36" spans="1:9" x14ac:dyDescent="0.2">
      <c r="A36" s="2">
        <v>34</v>
      </c>
      <c r="B36" s="1" t="s">
        <v>68</v>
      </c>
      <c r="C36" s="1" t="s">
        <v>69</v>
      </c>
      <c r="D36" s="1" t="s">
        <v>48</v>
      </c>
      <c r="E36" s="3">
        <v>700</v>
      </c>
      <c r="F36" s="3">
        <v>6200000</v>
      </c>
      <c r="G36" s="7">
        <f>Table13[[#This Row],[قیمت پایه واحد - ریال]]*Table13[[#This Row],[موجودی]]</f>
        <v>4340000000</v>
      </c>
      <c r="H36" s="14"/>
      <c r="I36" s="14"/>
    </row>
    <row r="37" spans="1:9" x14ac:dyDescent="0.2">
      <c r="A37" s="2">
        <v>35</v>
      </c>
      <c r="B37" s="1" t="s">
        <v>70</v>
      </c>
      <c r="C37" s="1" t="s">
        <v>71</v>
      </c>
      <c r="D37" s="1" t="s">
        <v>9</v>
      </c>
      <c r="E37" s="3">
        <v>605</v>
      </c>
      <c r="F37" s="3">
        <v>580000</v>
      </c>
      <c r="G37" s="7">
        <f>Table13[[#This Row],[قیمت پایه واحد - ریال]]*Table13[[#This Row],[موجودی]]</f>
        <v>350900000</v>
      </c>
      <c r="H37" s="14"/>
      <c r="I37" s="14"/>
    </row>
    <row r="38" spans="1:9" x14ac:dyDescent="0.2">
      <c r="A38" s="2">
        <v>36</v>
      </c>
      <c r="B38" s="1" t="s">
        <v>72</v>
      </c>
      <c r="C38" s="1" t="s">
        <v>73</v>
      </c>
      <c r="D38" s="1" t="s">
        <v>9</v>
      </c>
      <c r="E38" s="3">
        <v>575</v>
      </c>
      <c r="F38" s="3">
        <v>4100000</v>
      </c>
      <c r="G38" s="7">
        <f>Table13[[#This Row],[قیمت پایه واحد - ریال]]*Table13[[#This Row],[موجودی]]</f>
        <v>2357500000</v>
      </c>
      <c r="H38" s="14"/>
      <c r="I38" s="14"/>
    </row>
    <row r="39" spans="1:9" x14ac:dyDescent="0.2">
      <c r="A39" s="2">
        <v>37</v>
      </c>
      <c r="B39" s="1" t="s">
        <v>94</v>
      </c>
      <c r="C39" s="1" t="s">
        <v>95</v>
      </c>
      <c r="D39" s="1" t="s">
        <v>9</v>
      </c>
      <c r="E39" s="3">
        <v>550</v>
      </c>
      <c r="F39" s="3">
        <v>350000</v>
      </c>
      <c r="G39" s="7">
        <f>Table13[[#This Row],[قیمت پایه واحد - ریال]]*Table13[[#This Row],[موجودی]]</f>
        <v>192500000</v>
      </c>
      <c r="H39" s="14"/>
      <c r="I39" s="14"/>
    </row>
    <row r="40" spans="1:9" x14ac:dyDescent="0.2">
      <c r="A40" s="2">
        <v>38</v>
      </c>
      <c r="B40" s="1" t="s">
        <v>78</v>
      </c>
      <c r="C40" s="1" t="s">
        <v>79</v>
      </c>
      <c r="D40" s="1" t="s">
        <v>9</v>
      </c>
      <c r="E40" s="3">
        <v>540</v>
      </c>
      <c r="F40" s="3">
        <v>330000</v>
      </c>
      <c r="G40" s="7">
        <f>Table13[[#This Row],[قیمت پایه واحد - ریال]]*Table13[[#This Row],[موجودی]]</f>
        <v>178200000</v>
      </c>
      <c r="H40" s="14"/>
      <c r="I40" s="14"/>
    </row>
    <row r="41" spans="1:9" x14ac:dyDescent="0.2">
      <c r="A41" s="2">
        <v>39</v>
      </c>
      <c r="B41" s="1" t="s">
        <v>74</v>
      </c>
      <c r="C41" s="1" t="s">
        <v>75</v>
      </c>
      <c r="D41" s="1" t="s">
        <v>9</v>
      </c>
      <c r="E41" s="3">
        <v>495</v>
      </c>
      <c r="F41" s="3">
        <v>150000</v>
      </c>
      <c r="G41" s="7">
        <f>Table13[[#This Row],[قیمت پایه واحد - ریال]]*Table13[[#This Row],[موجودی]]</f>
        <v>74250000</v>
      </c>
      <c r="H41" s="14"/>
      <c r="I41" s="14"/>
    </row>
    <row r="42" spans="1:9" x14ac:dyDescent="0.2">
      <c r="A42" s="2">
        <v>40</v>
      </c>
      <c r="B42" s="1" t="s">
        <v>76</v>
      </c>
      <c r="C42" s="1" t="s">
        <v>77</v>
      </c>
      <c r="D42" s="1" t="s">
        <v>48</v>
      </c>
      <c r="E42" s="3">
        <v>472</v>
      </c>
      <c r="F42" s="3">
        <v>10000</v>
      </c>
      <c r="G42" s="7">
        <f>Table13[[#This Row],[قیمت پایه واحد - ریال]]*Table13[[#This Row],[موجودی]]</f>
        <v>4720000</v>
      </c>
      <c r="H42" s="14"/>
      <c r="I42" s="14"/>
    </row>
    <row r="43" spans="1:9" x14ac:dyDescent="0.2">
      <c r="A43" s="2">
        <v>41</v>
      </c>
      <c r="B43" s="1">
        <v>103049</v>
      </c>
      <c r="C43" s="1" t="s">
        <v>80</v>
      </c>
      <c r="D43" s="1" t="s">
        <v>48</v>
      </c>
      <c r="E43" s="3">
        <v>421</v>
      </c>
      <c r="F43" s="3">
        <v>90000</v>
      </c>
      <c r="G43" s="7">
        <f>Table13[[#This Row],[قیمت پایه واحد - ریال]]*Table13[[#This Row],[موجودی]]</f>
        <v>37890000</v>
      </c>
      <c r="H43" s="14"/>
      <c r="I43" s="14"/>
    </row>
    <row r="44" spans="1:9" x14ac:dyDescent="0.2">
      <c r="A44" s="2">
        <v>42</v>
      </c>
      <c r="B44" s="1" t="s">
        <v>83</v>
      </c>
      <c r="C44" s="1" t="s">
        <v>84</v>
      </c>
      <c r="D44" s="1" t="s">
        <v>9</v>
      </c>
      <c r="E44" s="3">
        <v>400</v>
      </c>
      <c r="F44" s="3">
        <v>5000000</v>
      </c>
      <c r="G44" s="7">
        <f>Table13[[#This Row],[قیمت پایه واحد - ریال]]*Table13[[#This Row],[موجودی]]</f>
        <v>2000000000</v>
      </c>
      <c r="H44" s="14"/>
      <c r="I44" s="14"/>
    </row>
    <row r="45" spans="1:9" x14ac:dyDescent="0.2">
      <c r="A45" s="2">
        <v>43</v>
      </c>
      <c r="B45" s="1" t="s">
        <v>81</v>
      </c>
      <c r="C45" s="1" t="s">
        <v>82</v>
      </c>
      <c r="D45" s="1" t="s">
        <v>9</v>
      </c>
      <c r="E45" s="3">
        <v>360</v>
      </c>
      <c r="F45" s="3">
        <v>200000</v>
      </c>
      <c r="G45" s="7">
        <f>Table13[[#This Row],[قیمت پایه واحد - ریال]]*Table13[[#This Row],[موجودی]]</f>
        <v>72000000</v>
      </c>
      <c r="H45" s="14"/>
      <c r="I45" s="14"/>
    </row>
    <row r="46" spans="1:9" x14ac:dyDescent="0.2">
      <c r="A46" s="2">
        <v>44</v>
      </c>
      <c r="B46" s="1" t="s">
        <v>85</v>
      </c>
      <c r="C46" s="1" t="s">
        <v>86</v>
      </c>
      <c r="D46" s="1" t="s">
        <v>9</v>
      </c>
      <c r="E46" s="3">
        <v>275</v>
      </c>
      <c r="F46" s="3">
        <v>315000</v>
      </c>
      <c r="G46" s="7">
        <f>Table13[[#This Row],[قیمت پایه واحد - ریال]]*Table13[[#This Row],[موجودی]]</f>
        <v>86625000</v>
      </c>
      <c r="H46" s="14"/>
      <c r="I46" s="14"/>
    </row>
    <row r="47" spans="1:9" x14ac:dyDescent="0.2">
      <c r="A47" s="2">
        <v>45</v>
      </c>
      <c r="B47" s="1" t="s">
        <v>92</v>
      </c>
      <c r="C47" s="1" t="s">
        <v>93</v>
      </c>
      <c r="D47" s="1" t="s">
        <v>9</v>
      </c>
      <c r="E47" s="3">
        <v>240</v>
      </c>
      <c r="F47" s="3">
        <v>6500000</v>
      </c>
      <c r="G47" s="7">
        <f>Table13[[#This Row],[قیمت پایه واحد - ریال]]*Table13[[#This Row],[موجودی]]</f>
        <v>1560000000</v>
      </c>
      <c r="H47" s="14"/>
      <c r="I47" s="14"/>
    </row>
    <row r="48" spans="1:9" x14ac:dyDescent="0.2">
      <c r="A48" s="2">
        <v>46</v>
      </c>
      <c r="B48" s="1" t="s">
        <v>89</v>
      </c>
      <c r="C48" s="1" t="s">
        <v>90</v>
      </c>
      <c r="D48" s="1" t="s">
        <v>91</v>
      </c>
      <c r="E48" s="3">
        <v>230</v>
      </c>
      <c r="F48" s="3">
        <v>320000</v>
      </c>
      <c r="G48" s="7">
        <f>Table13[[#This Row],[قیمت پایه واحد - ریال]]*Table13[[#This Row],[موجودی]]</f>
        <v>73600000</v>
      </c>
      <c r="H48" s="14"/>
      <c r="I48" s="14"/>
    </row>
    <row r="49" spans="1:9" x14ac:dyDescent="0.2">
      <c r="A49" s="2">
        <v>47</v>
      </c>
      <c r="B49" s="1" t="s">
        <v>87</v>
      </c>
      <c r="C49" s="1" t="s">
        <v>88</v>
      </c>
      <c r="D49" s="1" t="s">
        <v>9</v>
      </c>
      <c r="E49" s="3">
        <v>200</v>
      </c>
      <c r="F49" s="3">
        <v>60000</v>
      </c>
      <c r="G49" s="7">
        <f>Table13[[#This Row],[قیمت پایه واحد - ریال]]*Table13[[#This Row],[موجودی]]</f>
        <v>12000000</v>
      </c>
      <c r="H49" s="14"/>
      <c r="I49" s="14"/>
    </row>
    <row r="50" spans="1:9" x14ac:dyDescent="0.2">
      <c r="A50" s="2">
        <v>48</v>
      </c>
      <c r="B50" s="1" t="s">
        <v>96</v>
      </c>
      <c r="C50" s="1" t="s">
        <v>97</v>
      </c>
      <c r="D50" s="1" t="s">
        <v>9</v>
      </c>
      <c r="E50" s="3">
        <v>140</v>
      </c>
      <c r="F50" s="3">
        <v>300000</v>
      </c>
      <c r="G50" s="7">
        <f>Table13[[#This Row],[قیمت پایه واحد - ریال]]*Table13[[#This Row],[موجودی]]</f>
        <v>42000000</v>
      </c>
      <c r="H50" s="14"/>
      <c r="I50" s="14"/>
    </row>
    <row r="51" spans="1:9" x14ac:dyDescent="0.2">
      <c r="A51" s="2">
        <v>49</v>
      </c>
      <c r="B51" s="1" t="s">
        <v>100</v>
      </c>
      <c r="C51" s="1" t="s">
        <v>101</v>
      </c>
      <c r="D51" s="1" t="s">
        <v>9</v>
      </c>
      <c r="E51" s="3">
        <v>140</v>
      </c>
      <c r="F51" s="3">
        <v>600000</v>
      </c>
      <c r="G51" s="7">
        <f>Table13[[#This Row],[قیمت پایه واحد - ریال]]*Table13[[#This Row],[موجودی]]</f>
        <v>84000000</v>
      </c>
      <c r="H51" s="14"/>
      <c r="I51" s="14"/>
    </row>
    <row r="52" spans="1:9" x14ac:dyDescent="0.2">
      <c r="A52" s="2">
        <v>50</v>
      </c>
      <c r="B52" s="1" t="s">
        <v>98</v>
      </c>
      <c r="C52" s="1" t="s">
        <v>99</v>
      </c>
      <c r="D52" s="1" t="s">
        <v>48</v>
      </c>
      <c r="E52" s="3">
        <v>122</v>
      </c>
      <c r="F52" s="3">
        <v>35000</v>
      </c>
      <c r="G52" s="7">
        <f>Table13[[#This Row],[قیمت پایه واحد - ریال]]*Table13[[#This Row],[موجودی]]</f>
        <v>4270000</v>
      </c>
      <c r="H52" s="14"/>
      <c r="I52" s="14"/>
    </row>
    <row r="53" spans="1:9" x14ac:dyDescent="0.2">
      <c r="A53" s="2">
        <v>51</v>
      </c>
      <c r="B53" s="1" t="s">
        <v>102</v>
      </c>
      <c r="C53" s="1" t="s">
        <v>103</v>
      </c>
      <c r="D53" s="1" t="s">
        <v>48</v>
      </c>
      <c r="E53" s="3">
        <v>120</v>
      </c>
      <c r="F53" s="3">
        <v>5000000</v>
      </c>
      <c r="G53" s="7">
        <f>Table13[[#This Row],[قیمت پایه واحد - ریال]]*Table13[[#This Row],[موجودی]]</f>
        <v>600000000</v>
      </c>
      <c r="H53" s="14"/>
      <c r="I53" s="14"/>
    </row>
    <row r="54" spans="1:9" x14ac:dyDescent="0.2">
      <c r="A54" s="2">
        <v>52</v>
      </c>
      <c r="B54" s="1" t="s">
        <v>104</v>
      </c>
      <c r="C54" s="1" t="s">
        <v>105</v>
      </c>
      <c r="D54" s="1" t="s">
        <v>9</v>
      </c>
      <c r="E54" s="3">
        <v>75</v>
      </c>
      <c r="F54" s="3">
        <v>450000</v>
      </c>
      <c r="G54" s="7">
        <f>Table13[[#This Row],[قیمت پایه واحد - ریال]]*Table13[[#This Row],[موجودی]]</f>
        <v>33750000</v>
      </c>
      <c r="H54" s="14"/>
      <c r="I54" s="14"/>
    </row>
    <row r="55" spans="1:9" x14ac:dyDescent="0.2">
      <c r="A55" s="2">
        <v>53</v>
      </c>
      <c r="B55" s="1" t="s">
        <v>106</v>
      </c>
      <c r="C55" s="1" t="s">
        <v>107</v>
      </c>
      <c r="D55" s="1" t="s">
        <v>9</v>
      </c>
      <c r="E55" s="3">
        <v>70</v>
      </c>
      <c r="F55" s="3">
        <v>385000</v>
      </c>
      <c r="G55" s="7">
        <f>Table13[[#This Row],[قیمت پایه واحد - ریال]]*Table13[[#This Row],[موجودی]]</f>
        <v>26950000</v>
      </c>
      <c r="H55" s="14"/>
      <c r="I55" s="14"/>
    </row>
    <row r="56" spans="1:9" x14ac:dyDescent="0.2">
      <c r="A56" s="2">
        <v>54</v>
      </c>
      <c r="B56" s="1">
        <v>998149</v>
      </c>
      <c r="C56" s="1" t="s">
        <v>108</v>
      </c>
      <c r="D56" s="1" t="s">
        <v>48</v>
      </c>
      <c r="E56" s="3">
        <v>65</v>
      </c>
      <c r="F56" s="3">
        <v>2400000</v>
      </c>
      <c r="G56" s="7">
        <f>Table13[[#This Row],[قیمت پایه واحد - ریال]]*Table13[[#This Row],[موجودی]]</f>
        <v>156000000</v>
      </c>
      <c r="H56" s="14"/>
      <c r="I56" s="14"/>
    </row>
    <row r="57" spans="1:9" x14ac:dyDescent="0.2">
      <c r="A57" s="2">
        <v>55</v>
      </c>
      <c r="B57" s="1" t="s">
        <v>115</v>
      </c>
      <c r="C57" s="1" t="s">
        <v>116</v>
      </c>
      <c r="D57" s="1" t="s">
        <v>48</v>
      </c>
      <c r="E57" s="3">
        <v>64</v>
      </c>
      <c r="F57" s="3">
        <v>4500000</v>
      </c>
      <c r="G57" s="7">
        <f>Table13[[#This Row],[قیمت پایه واحد - ریال]]*Table13[[#This Row],[موجودی]]</f>
        <v>288000000</v>
      </c>
      <c r="H57" s="14"/>
      <c r="I57" s="14"/>
    </row>
    <row r="58" spans="1:9" x14ac:dyDescent="0.2">
      <c r="A58" s="2">
        <v>56</v>
      </c>
      <c r="B58" s="1" t="s">
        <v>109</v>
      </c>
      <c r="C58" s="1" t="s">
        <v>110</v>
      </c>
      <c r="D58" s="1" t="s">
        <v>91</v>
      </c>
      <c r="E58" s="3">
        <v>60</v>
      </c>
      <c r="F58" s="3">
        <v>250000</v>
      </c>
      <c r="G58" s="7">
        <f>Table13[[#This Row],[قیمت پایه واحد - ریال]]*Table13[[#This Row],[موجودی]]</f>
        <v>15000000</v>
      </c>
      <c r="H58" s="14"/>
      <c r="I58" s="14"/>
    </row>
    <row r="59" spans="1:9" x14ac:dyDescent="0.2">
      <c r="A59" s="2">
        <v>57</v>
      </c>
      <c r="B59" s="1" t="s">
        <v>111</v>
      </c>
      <c r="C59" s="1" t="s">
        <v>112</v>
      </c>
      <c r="D59" s="1" t="s">
        <v>48</v>
      </c>
      <c r="E59" s="3">
        <v>50</v>
      </c>
      <c r="F59" s="3">
        <v>52000000</v>
      </c>
      <c r="G59" s="7">
        <f>Table13[[#This Row],[قیمت پایه واحد - ریال]]*Table13[[#This Row],[موجودی]]</f>
        <v>2600000000</v>
      </c>
      <c r="H59" s="14"/>
      <c r="I59" s="14"/>
    </row>
    <row r="60" spans="1:9" x14ac:dyDescent="0.2">
      <c r="A60" s="2">
        <v>58</v>
      </c>
      <c r="B60" s="1" t="s">
        <v>113</v>
      </c>
      <c r="C60" s="1" t="s">
        <v>114</v>
      </c>
      <c r="D60" s="1" t="s">
        <v>48</v>
      </c>
      <c r="E60" s="3">
        <v>39</v>
      </c>
      <c r="F60" s="3">
        <v>8000000</v>
      </c>
      <c r="G60" s="7">
        <f>Table13[[#This Row],[قیمت پایه واحد - ریال]]*Table13[[#This Row],[موجودی]]</f>
        <v>312000000</v>
      </c>
      <c r="H60" s="14"/>
      <c r="I60" s="14"/>
    </row>
    <row r="61" spans="1:9" x14ac:dyDescent="0.2">
      <c r="A61" s="2">
        <v>59</v>
      </c>
      <c r="B61" s="1" t="s">
        <v>119</v>
      </c>
      <c r="C61" s="1" t="s">
        <v>120</v>
      </c>
      <c r="D61" s="1" t="s">
        <v>48</v>
      </c>
      <c r="E61" s="3">
        <v>33</v>
      </c>
      <c r="F61" s="3">
        <v>2100000</v>
      </c>
      <c r="G61" s="7">
        <f>Table13[[#This Row],[قیمت پایه واحد - ریال]]*Table13[[#This Row],[موجودی]]</f>
        <v>69300000</v>
      </c>
      <c r="H61" s="14"/>
      <c r="I61" s="14"/>
    </row>
    <row r="62" spans="1:9" x14ac:dyDescent="0.2">
      <c r="A62" s="2">
        <v>60</v>
      </c>
      <c r="B62" s="1" t="s">
        <v>117</v>
      </c>
      <c r="C62" s="1" t="s">
        <v>118</v>
      </c>
      <c r="D62" s="1" t="s">
        <v>48</v>
      </c>
      <c r="E62" s="3">
        <v>29</v>
      </c>
      <c r="F62" s="3">
        <v>200000</v>
      </c>
      <c r="G62" s="7">
        <f>Table13[[#This Row],[قیمت پایه واحد - ریال]]*Table13[[#This Row],[موجودی]]</f>
        <v>5800000</v>
      </c>
      <c r="H62" s="14"/>
      <c r="I62" s="14"/>
    </row>
    <row r="63" spans="1:9" x14ac:dyDescent="0.2">
      <c r="A63" s="2">
        <v>61</v>
      </c>
      <c r="B63" s="1" t="s">
        <v>121</v>
      </c>
      <c r="C63" s="1" t="s">
        <v>122</v>
      </c>
      <c r="D63" s="1" t="s">
        <v>48</v>
      </c>
      <c r="E63" s="3">
        <v>23</v>
      </c>
      <c r="F63" s="3">
        <v>15000000</v>
      </c>
      <c r="G63" s="7">
        <f>Table13[[#This Row],[قیمت پایه واحد - ریال]]*Table13[[#This Row],[موجودی]]</f>
        <v>345000000</v>
      </c>
      <c r="H63" s="14"/>
      <c r="I63" s="14"/>
    </row>
    <row r="64" spans="1:9" x14ac:dyDescent="0.2">
      <c r="A64" s="2">
        <v>62</v>
      </c>
      <c r="B64" s="1" t="s">
        <v>123</v>
      </c>
      <c r="C64" s="1" t="s">
        <v>124</v>
      </c>
      <c r="D64" s="1" t="s">
        <v>48</v>
      </c>
      <c r="E64" s="3">
        <v>23</v>
      </c>
      <c r="F64" s="3">
        <v>2250000</v>
      </c>
      <c r="G64" s="7">
        <f>Table13[[#This Row],[قیمت پایه واحد - ریال]]*Table13[[#This Row],[موجودی]]</f>
        <v>51750000</v>
      </c>
      <c r="H64" s="14"/>
      <c r="I64" s="14"/>
    </row>
    <row r="65" spans="1:9" x14ac:dyDescent="0.2">
      <c r="A65" s="2">
        <v>63</v>
      </c>
      <c r="B65" s="1" t="s">
        <v>125</v>
      </c>
      <c r="C65" s="1" t="s">
        <v>126</v>
      </c>
      <c r="D65" s="1" t="s">
        <v>48</v>
      </c>
      <c r="E65" s="3">
        <v>21</v>
      </c>
      <c r="F65" s="3">
        <v>800000</v>
      </c>
      <c r="G65" s="7">
        <f>Table13[[#This Row],[قیمت پایه واحد - ریال]]*Table13[[#This Row],[موجودی]]</f>
        <v>16800000</v>
      </c>
      <c r="H65" s="14"/>
      <c r="I65" s="14"/>
    </row>
    <row r="66" spans="1:9" x14ac:dyDescent="0.2">
      <c r="A66" s="2">
        <v>64</v>
      </c>
      <c r="B66" s="1" t="s">
        <v>131</v>
      </c>
      <c r="C66" s="1" t="s">
        <v>132</v>
      </c>
      <c r="D66" s="1" t="s">
        <v>48</v>
      </c>
      <c r="E66" s="3">
        <v>13</v>
      </c>
      <c r="F66" s="3">
        <v>3000000</v>
      </c>
      <c r="G66" s="7">
        <f>Table13[[#This Row],[قیمت پایه واحد - ریال]]*Table13[[#This Row],[موجودی]]</f>
        <v>39000000</v>
      </c>
      <c r="H66" s="14"/>
      <c r="I66" s="14"/>
    </row>
    <row r="67" spans="1:9" x14ac:dyDescent="0.2">
      <c r="A67" s="2">
        <v>65</v>
      </c>
      <c r="B67" s="1" t="s">
        <v>127</v>
      </c>
      <c r="C67" s="1" t="s">
        <v>128</v>
      </c>
      <c r="D67" s="1" t="s">
        <v>48</v>
      </c>
      <c r="E67" s="3">
        <v>11</v>
      </c>
      <c r="F67" s="3">
        <v>1000000</v>
      </c>
      <c r="G67" s="7">
        <f>Table13[[#This Row],[قیمت پایه واحد - ریال]]*Table13[[#This Row],[موجودی]]</f>
        <v>11000000</v>
      </c>
      <c r="H67" s="14"/>
      <c r="I67" s="14"/>
    </row>
    <row r="68" spans="1:9" x14ac:dyDescent="0.2">
      <c r="A68" s="2">
        <v>66</v>
      </c>
      <c r="B68" s="1" t="s">
        <v>133</v>
      </c>
      <c r="C68" s="1" t="s">
        <v>134</v>
      </c>
      <c r="D68" s="1" t="s">
        <v>48</v>
      </c>
      <c r="E68" s="3">
        <v>11</v>
      </c>
      <c r="F68" s="3">
        <v>2000000</v>
      </c>
      <c r="G68" s="7">
        <f>Table13[[#This Row],[قیمت پایه واحد - ریال]]*Table13[[#This Row],[موجودی]]</f>
        <v>22000000</v>
      </c>
      <c r="H68" s="14"/>
      <c r="I68" s="14"/>
    </row>
    <row r="69" spans="1:9" x14ac:dyDescent="0.2">
      <c r="A69" s="2">
        <v>67</v>
      </c>
      <c r="B69" s="1" t="s">
        <v>135</v>
      </c>
      <c r="C69" s="1" t="s">
        <v>136</v>
      </c>
      <c r="D69" s="1" t="s">
        <v>91</v>
      </c>
      <c r="E69" s="3">
        <v>8</v>
      </c>
      <c r="F69" s="3">
        <v>400000</v>
      </c>
      <c r="G69" s="7">
        <f>Table13[[#This Row],[قیمت پایه واحد - ریال]]*Table13[[#This Row],[موجودی]]</f>
        <v>3200000</v>
      </c>
      <c r="H69" s="14"/>
      <c r="I69" s="14"/>
    </row>
    <row r="70" spans="1:9" x14ac:dyDescent="0.2">
      <c r="A70" s="2">
        <v>68</v>
      </c>
      <c r="B70" s="1" t="s">
        <v>137</v>
      </c>
      <c r="C70" s="1" t="s">
        <v>138</v>
      </c>
      <c r="D70" s="1" t="s">
        <v>48</v>
      </c>
      <c r="E70" s="3">
        <v>5</v>
      </c>
      <c r="F70" s="3">
        <v>10000000</v>
      </c>
      <c r="G70" s="7">
        <f>Table13[[#This Row],[قیمت پایه واحد - ریال]]*Table13[[#This Row],[موجودی]]</f>
        <v>50000000</v>
      </c>
      <c r="H70" s="14"/>
      <c r="I70" s="14"/>
    </row>
    <row r="71" spans="1:9" x14ac:dyDescent="0.2">
      <c r="A71" s="2">
        <v>69</v>
      </c>
      <c r="B71" s="1" t="s">
        <v>139</v>
      </c>
      <c r="C71" s="1" t="s">
        <v>140</v>
      </c>
      <c r="D71" s="1" t="s">
        <v>48</v>
      </c>
      <c r="E71" s="3">
        <v>4</v>
      </c>
      <c r="F71" s="3">
        <v>8750000</v>
      </c>
      <c r="G71" s="7">
        <f>Table13[[#This Row],[قیمت پایه واحد - ریال]]*Table13[[#This Row],[موجودی]]</f>
        <v>35000000</v>
      </c>
      <c r="H71" s="14"/>
      <c r="I71" s="14"/>
    </row>
    <row r="72" spans="1:9" x14ac:dyDescent="0.2">
      <c r="A72" s="2">
        <v>70</v>
      </c>
      <c r="B72" s="1" t="s">
        <v>141</v>
      </c>
      <c r="C72" s="1" t="s">
        <v>142</v>
      </c>
      <c r="D72" s="1" t="s">
        <v>91</v>
      </c>
      <c r="E72" s="3">
        <v>1</v>
      </c>
      <c r="F72" s="3">
        <v>550000</v>
      </c>
      <c r="G72" s="7">
        <f>Table13[[#This Row],[قیمت پایه واحد - ریال]]*Table13[[#This Row],[موجودی]]</f>
        <v>550000</v>
      </c>
      <c r="H72" s="14"/>
      <c r="I72" s="14"/>
    </row>
    <row r="73" spans="1:9" x14ac:dyDescent="0.2">
      <c r="A73" s="2">
        <v>71</v>
      </c>
      <c r="B73" s="11" t="s">
        <v>143</v>
      </c>
      <c r="C73" s="11" t="s">
        <v>144</v>
      </c>
      <c r="D73" s="11" t="s">
        <v>48</v>
      </c>
      <c r="E73" s="12">
        <v>1</v>
      </c>
      <c r="F73" s="12">
        <v>1500000</v>
      </c>
      <c r="G73" s="7">
        <f>Table13[[#This Row],[قیمت پایه واحد - ریال]]*Table13[[#This Row],[موجودی]]</f>
        <v>1500000</v>
      </c>
      <c r="H73" s="16"/>
      <c r="I73" s="16"/>
    </row>
  </sheetData>
  <mergeCells count="1">
    <mergeCell ref="A1:I1"/>
  </mergeCells>
  <printOptions horizontalCentered="1" verticalCentered="1"/>
  <pageMargins left="0.2" right="0.2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لیست نهایی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2026-06-23T10:00:37Z</dcterms:modified>
</cp:coreProperties>
</file>